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2lsolutions.sharepoint.com/sites/C2LSolutions/Documents partages/EN COURS AMO COMCOM FRESNES EN WOEVRE/04-DCE/LOT 1/"/>
    </mc:Choice>
  </mc:AlternateContent>
  <xr:revisionPtr revIDLastSave="137" documentId="8_{74682F7B-1E66-48FF-B33A-AAE1CBC0B8A1}" xr6:coauthVersionLast="47" xr6:coauthVersionMax="47" xr10:uidLastSave="{92E2D36A-DE0E-4EA2-A3B3-680429D9D317}"/>
  <bookViews>
    <workbookView xWindow="36105" yWindow="3195" windowWidth="23040" windowHeight="12105" tabRatio="892" xr2:uid="{00000000-000D-0000-FFFF-FFFF00000000}"/>
  </bookViews>
  <sheets>
    <sheet name="BPU LOT 1" sheetId="4" r:id="rId1"/>
    <sheet name="DQE LOT 1" sheetId="5" r:id="rId2"/>
    <sheet name="lot 3 Produits élaborés" sheetId="3" state="hidden" r:id="rId3"/>
  </sheets>
  <definedNames>
    <definedName name="_xlnm._FilterDatabase" localSheetId="0" hidden="1">'BPU LOT 1'!$A$4:$S$4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5" l="1"/>
  <c r="D4" i="5" l="1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C8" i="5" l="1"/>
  <c r="E8" i="5" s="1"/>
  <c r="C9" i="5"/>
  <c r="E9" i="5" s="1"/>
  <c r="C10" i="5"/>
  <c r="E10" i="5" s="1"/>
  <c r="C11" i="5"/>
  <c r="E11" i="5" s="1"/>
  <c r="C12" i="5"/>
  <c r="E12" i="5" s="1"/>
  <c r="C13" i="5"/>
  <c r="E13" i="5" s="1"/>
  <c r="C14" i="5"/>
  <c r="E14" i="5" s="1"/>
  <c r="C15" i="5"/>
  <c r="E15" i="5" s="1"/>
  <c r="C16" i="5"/>
  <c r="E16" i="5" s="1"/>
  <c r="C17" i="5"/>
  <c r="E17" i="5" s="1"/>
  <c r="C18" i="5"/>
  <c r="E18" i="5" s="1"/>
  <c r="C19" i="5"/>
  <c r="E19" i="5" s="1"/>
  <c r="C20" i="5"/>
  <c r="E20" i="5" s="1"/>
  <c r="C21" i="5"/>
  <c r="E21" i="5" s="1"/>
  <c r="C22" i="5"/>
  <c r="E22" i="5" s="1"/>
  <c r="C23" i="5"/>
  <c r="E23" i="5" s="1"/>
  <c r="C24" i="5"/>
  <c r="E24" i="5" s="1"/>
  <c r="C25" i="5"/>
  <c r="E25" i="5" s="1"/>
  <c r="C26" i="5"/>
  <c r="E26" i="5" s="1"/>
  <c r="C27" i="5"/>
  <c r="E27" i="5" s="1"/>
  <c r="C28" i="5"/>
  <c r="E28" i="5" s="1"/>
  <c r="C29" i="5"/>
  <c r="E29" i="5" s="1"/>
  <c r="C30" i="5"/>
  <c r="E30" i="5" s="1"/>
  <c r="C31" i="5"/>
  <c r="E31" i="5" s="1"/>
  <c r="C32" i="5"/>
  <c r="E32" i="5" s="1"/>
  <c r="C33" i="5"/>
  <c r="E33" i="5" s="1"/>
  <c r="C34" i="5"/>
  <c r="E34" i="5" s="1"/>
  <c r="C35" i="5"/>
  <c r="E35" i="5" s="1"/>
  <c r="C36" i="5"/>
  <c r="E36" i="5" s="1"/>
  <c r="C37" i="5"/>
  <c r="E37" i="5" s="1"/>
  <c r="C38" i="5"/>
  <c r="E38" i="5" s="1"/>
  <c r="C39" i="5"/>
  <c r="E39" i="5" s="1"/>
  <c r="C40" i="5"/>
  <c r="E40" i="5" s="1"/>
  <c r="C41" i="5"/>
  <c r="E41" i="5" s="1"/>
  <c r="C42" i="5"/>
  <c r="E42" i="5" s="1"/>
  <c r="C43" i="5"/>
  <c r="E43" i="5" s="1"/>
  <c r="C44" i="5"/>
  <c r="E44" i="5" s="1"/>
  <c r="C45" i="5"/>
  <c r="E45" i="5" s="1"/>
  <c r="C46" i="5"/>
  <c r="E46" i="5" s="1"/>
  <c r="C47" i="5"/>
  <c r="E47" i="5" s="1"/>
  <c r="C48" i="5"/>
  <c r="E48" i="5" s="1"/>
  <c r="C49" i="5"/>
  <c r="E49" i="5" s="1"/>
  <c r="C50" i="5"/>
  <c r="E50" i="5" s="1"/>
  <c r="C51" i="5"/>
  <c r="E51" i="5" s="1"/>
  <c r="C52" i="5"/>
  <c r="E52" i="5" s="1"/>
  <c r="C53" i="5"/>
  <c r="E53" i="5" s="1"/>
  <c r="C54" i="5"/>
  <c r="E54" i="5" s="1"/>
  <c r="C55" i="5"/>
  <c r="E55" i="5" s="1"/>
  <c r="C56" i="5"/>
  <c r="E56" i="5" s="1"/>
  <c r="C57" i="5"/>
  <c r="E57" i="5" s="1"/>
  <c r="C58" i="5"/>
  <c r="E58" i="5" s="1"/>
  <c r="C59" i="5"/>
  <c r="E59" i="5" s="1"/>
  <c r="C60" i="5"/>
  <c r="E60" i="5" s="1"/>
  <c r="C61" i="5"/>
  <c r="E61" i="5" s="1"/>
  <c r="C62" i="5"/>
  <c r="E62" i="5" s="1"/>
  <c r="C63" i="5"/>
  <c r="E63" i="5" s="1"/>
  <c r="C64" i="5"/>
  <c r="E64" i="5" s="1"/>
  <c r="C4" i="5"/>
  <c r="E4" i="5" s="1"/>
  <c r="C5" i="5"/>
  <c r="E5" i="5" s="1"/>
  <c r="C6" i="5"/>
  <c r="E6" i="5" s="1"/>
  <c r="C7" i="5"/>
  <c r="E7" i="5" s="1"/>
  <c r="L8" i="3"/>
  <c r="M8" i="3" s="1"/>
  <c r="L9" i="3"/>
  <c r="M9" i="3" s="1"/>
  <c r="L10" i="3"/>
  <c r="M10" i="3" s="1"/>
  <c r="L11" i="3"/>
  <c r="M11" i="3" s="1"/>
  <c r="L12" i="3"/>
  <c r="M12" i="3"/>
  <c r="L13" i="3"/>
  <c r="L30" i="3" s="1"/>
  <c r="M30" i="3" s="1"/>
  <c r="M13" i="3"/>
  <c r="L14" i="3"/>
  <c r="M14" i="3"/>
  <c r="L15" i="3"/>
  <c r="M15" i="3" s="1"/>
  <c r="L16" i="3"/>
  <c r="M16" i="3"/>
  <c r="L17" i="3"/>
  <c r="M17" i="3" s="1"/>
  <c r="L18" i="3"/>
  <c r="M18" i="3"/>
  <c r="L19" i="3"/>
  <c r="M19" i="3"/>
  <c r="L20" i="3"/>
  <c r="M20" i="3"/>
  <c r="L21" i="3"/>
  <c r="M21" i="3" s="1"/>
  <c r="L22" i="3"/>
  <c r="M22" i="3"/>
  <c r="L23" i="3"/>
  <c r="M23" i="3"/>
  <c r="L24" i="3"/>
  <c r="M24" i="3"/>
  <c r="L25" i="3"/>
  <c r="M25" i="3"/>
  <c r="L26" i="3"/>
  <c r="M26" i="3"/>
  <c r="L27" i="3"/>
  <c r="M27" i="3" s="1"/>
  <c r="L28" i="3"/>
  <c r="M28" i="3" s="1"/>
  <c r="L29" i="3"/>
  <c r="M29" i="3"/>
  <c r="L7" i="3"/>
  <c r="M7" i="3"/>
  <c r="I7" i="3"/>
  <c r="I30" i="3" s="1"/>
  <c r="J30" i="3" s="1"/>
  <c r="J7" i="3"/>
  <c r="I8" i="3"/>
  <c r="J8" i="3"/>
  <c r="I9" i="3"/>
  <c r="J9" i="3" s="1"/>
  <c r="I10" i="3"/>
  <c r="J10" i="3"/>
  <c r="I11" i="3"/>
  <c r="J11" i="3"/>
  <c r="I12" i="3"/>
  <c r="J12" i="3"/>
  <c r="I13" i="3"/>
  <c r="J13" i="3"/>
  <c r="I14" i="3"/>
  <c r="J14" i="3"/>
  <c r="I15" i="3"/>
  <c r="J15" i="3" s="1"/>
  <c r="I16" i="3"/>
  <c r="J16" i="3"/>
  <c r="I17" i="3"/>
  <c r="J17" i="3"/>
  <c r="I18" i="3"/>
  <c r="J18" i="3"/>
  <c r="I19" i="3"/>
  <c r="J19" i="3"/>
  <c r="I20" i="3"/>
  <c r="J20" i="3"/>
  <c r="I21" i="3"/>
  <c r="J21" i="3" s="1"/>
  <c r="I22" i="3"/>
  <c r="J22" i="3"/>
  <c r="I23" i="3"/>
  <c r="J23" i="3"/>
  <c r="I24" i="3"/>
  <c r="J24" i="3"/>
  <c r="I25" i="3"/>
  <c r="J25" i="3"/>
  <c r="I26" i="3"/>
  <c r="J26" i="3"/>
  <c r="I27" i="3"/>
  <c r="J27" i="3" s="1"/>
  <c r="I28" i="3"/>
  <c r="J28" i="3"/>
  <c r="I29" i="3"/>
  <c r="J29" i="3"/>
  <c r="E6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Vianney Leconte</author>
  </authors>
  <commentList>
    <comment ref="F4" authorId="0" shapeId="0" xr:uid="{3357901F-9C52-4EDD-80E9-7B32E255C1BA}">
      <text>
        <r>
          <rPr>
            <b/>
            <sz val="9"/>
            <color indexed="81"/>
            <rFont val="Tahoma"/>
            <family val="2"/>
          </rPr>
          <t xml:space="preserve">
Indiquez ici vos propres références produits.
Si vous n'avez pas de références produits, nous vous invitons à en créer par vous-même en indiquant les initiales de votre entreprises, suivies d'un code à trois chiffres pour numéroter les produits. Par exemple : CS001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Vianney Leconte</author>
  </authors>
  <commentList>
    <comment ref="B2" authorId="0" shapeId="0" xr:uid="{49AFCC2F-169B-4B04-B424-AA01CD5C7695}">
      <text>
        <r>
          <rPr>
            <sz val="9"/>
            <color indexed="81"/>
            <rFont val="Tahoma"/>
            <family val="2"/>
          </rPr>
          <t xml:space="preserve">
Quantité basée sur la consommation des établissements sur l'année 2023.
Attention : Les quantités sont amenées à évoluer en faveur des produits éligibles EGALIM sur les prochaines années.
</t>
        </r>
      </text>
    </comment>
  </commentList>
</comments>
</file>

<file path=xl/sharedStrings.xml><?xml version="1.0" encoding="utf-8"?>
<sst xmlns="http://schemas.openxmlformats.org/spreadsheetml/2006/main" count="395" uniqueCount="160">
  <si>
    <t>Fourniture de denrées alimentaires
BPU - DQE</t>
  </si>
  <si>
    <t>MARCHE</t>
  </si>
  <si>
    <t>PRODUIT</t>
  </si>
  <si>
    <t>TVA</t>
  </si>
  <si>
    <t>PRIX A L'UNITE 
MINIMUM</t>
  </si>
  <si>
    <t>PRIX A L'UNITE
DE VENTE</t>
  </si>
  <si>
    <t>LOGISTIQUE</t>
  </si>
  <si>
    <t>ORIGINE ET QUALITE</t>
  </si>
  <si>
    <t>LOT</t>
  </si>
  <si>
    <t>FAMILLE DE PRODUITS</t>
  </si>
  <si>
    <t>DESIGNATION DU PRODUIT</t>
  </si>
  <si>
    <r>
      <t xml:space="preserve">DESIGNATION DU PRODUIT PAR LE FOURNISSEUR
</t>
    </r>
    <r>
      <rPr>
        <b/>
        <sz val="12"/>
        <color theme="1"/>
        <rFont val="Calibri"/>
        <family val="2"/>
        <scheme val="minor"/>
      </rPr>
      <t>(si différente de celle de la colonne C)</t>
    </r>
  </si>
  <si>
    <t>MARQUE</t>
  </si>
  <si>
    <t>CODE PRODUIT DU FOURNISSEUR</t>
  </si>
  <si>
    <t>TAUX DE TVA</t>
  </si>
  <si>
    <t>PRIX DE L'UNITE MINIMUM</t>
  </si>
  <si>
    <t>UNITE MINIMUM</t>
  </si>
  <si>
    <t>PRIX DE L'UNITE DE VENTE</t>
  </si>
  <si>
    <t>UNITE DE VENTE</t>
  </si>
  <si>
    <t>CALIBRE</t>
  </si>
  <si>
    <t>CONDITIONNEMENT</t>
  </si>
  <si>
    <t>POSSIBILITE DE DECONDITIONNER ?</t>
  </si>
  <si>
    <t>BIO</t>
  </si>
  <si>
    <t>LABEL ELIGIBLE EGALIM</t>
  </si>
  <si>
    <t>AUTRE LABEL</t>
  </si>
  <si>
    <t>ORIGINE</t>
  </si>
  <si>
    <t>ALLERGENES</t>
  </si>
  <si>
    <t>IMPOSEE ET FIGEE</t>
  </si>
  <si>
    <t>A REMPLIR SI DESIGNATION DIFFERENTE DE LA COLONNE C</t>
  </si>
  <si>
    <t>A REMPLIR</t>
  </si>
  <si>
    <t>OBLIGATOIRE
ET CONTRACTUEL</t>
  </si>
  <si>
    <t>IMPOSEE</t>
  </si>
  <si>
    <t>SI DIFFERENTE DE L'UNITE MINIMUM</t>
  </si>
  <si>
    <t>Département, région, pays ou zone</t>
  </si>
  <si>
    <t>kg</t>
  </si>
  <si>
    <t>ESTIMATIF</t>
  </si>
  <si>
    <t>TOTAL</t>
  </si>
  <si>
    <t>QUANTITE ESTIMEE</t>
  </si>
  <si>
    <t>TOTAL HT</t>
  </si>
  <si>
    <t>IDENTIQUE AU PRIX DU BPU</t>
  </si>
  <si>
    <t>CALCUL AUTOMATIQUE</t>
  </si>
  <si>
    <t>Lycée Augustin Thierry BLOIS</t>
  </si>
  <si>
    <t>Exercice année civile 2015</t>
  </si>
  <si>
    <t>Raison sociale du Fournisseur :</t>
  </si>
  <si>
    <t>LOT N°3 PRODUITS ELABORES SURGELES</t>
  </si>
  <si>
    <t>TABLEAU DE PROPOSITION DE PRIX</t>
  </si>
  <si>
    <t>Désignation</t>
  </si>
  <si>
    <t>Réf.</t>
  </si>
  <si>
    <t xml:space="preserve">Unité </t>
  </si>
  <si>
    <t>Echantillon</t>
  </si>
  <si>
    <t>Quantité mini estimée</t>
  </si>
  <si>
    <t>Quantité maximum</t>
  </si>
  <si>
    <t>Marque  et conditionnement</t>
  </si>
  <si>
    <t>Prix unitaire HT</t>
  </si>
  <si>
    <t>Cout total HT</t>
  </si>
  <si>
    <t>Prix unitaire TTC</t>
  </si>
  <si>
    <t>Cervelas aubernois ou orloff environ 130 gr</t>
  </si>
  <si>
    <t>Kg</t>
  </si>
  <si>
    <t>Cheeseburger 125gr VBF</t>
  </si>
  <si>
    <t>PIECE</t>
  </si>
  <si>
    <t>Cordon bleu de dinde cuit 120 gr</t>
  </si>
  <si>
    <t>Crêpe au fromage 50 gr</t>
  </si>
  <si>
    <t>Crêpe aux champignons 50 gr</t>
  </si>
  <si>
    <t>Croque monsieur 220 gr</t>
  </si>
  <si>
    <t xml:space="preserve">Escalope de dinde viennoise cuite  non reconstituée </t>
  </si>
  <si>
    <t>OUI</t>
  </si>
  <si>
    <t>Feuilleté Hot Dog 70 gr</t>
  </si>
  <si>
    <t>Filet de poisson à la Bordelaise environ 160 gr</t>
  </si>
  <si>
    <t>plein filet de poisson meunière simple congélation 120gr</t>
  </si>
  <si>
    <t>croisillons à l’emmental (panier emmental)</t>
  </si>
  <si>
    <t>Hachis parmentier VBF</t>
  </si>
  <si>
    <t>Lasagnes bolognaises VBF avec minimun 50% sauce dont 30% bœuf</t>
  </si>
  <si>
    <t xml:space="preserve">Nuggets de plein filet de poulet préfrit </t>
  </si>
  <si>
    <t>Pain surprise gourmand découpé(10X5 variétés)</t>
  </si>
  <si>
    <t>Pallette de porc à la diable cuite rotie</t>
  </si>
  <si>
    <t>Paupiette de lapin sans porc, sans ficelle</t>
  </si>
  <si>
    <t>Paupiette de veau sans porc, sans ficelle 140 gr</t>
  </si>
  <si>
    <t>Pizza bande royale 555 gr environ</t>
  </si>
  <si>
    <t>Pizza bande tomate fromage 500 gr</t>
  </si>
  <si>
    <t>Plein filet de poisson blanc cuit à coeur 120 gr simple congélation</t>
  </si>
  <si>
    <t>Paupiette de saumon env 125 gr</t>
  </si>
  <si>
    <t>Tomates farcies sans porc 120 gr</t>
  </si>
  <si>
    <t>TOTAL :</t>
  </si>
  <si>
    <t>Pourcentage de remise sur les tarifs catalogues pour les produits non décrits dans la présente consultation:</t>
  </si>
  <si>
    <t>Lot n° 3 établi à :</t>
  </si>
  <si>
    <t>Au cours du marché, le montant du lot ne pourra être inférieur à : 13 000 euros HT</t>
  </si>
  <si>
    <t xml:space="preserve">Fait à </t>
  </si>
  <si>
    <t>Les quantités par article sont données à titre indicatif.</t>
  </si>
  <si>
    <t xml:space="preserve">le </t>
  </si>
  <si>
    <t>Signature et cachet de l'entreprise</t>
  </si>
  <si>
    <t>LOT 1 - Epicerie Générale</t>
  </si>
  <si>
    <t xml:space="preserve"> Epicerie Générale</t>
  </si>
  <si>
    <t xml:space="preserve">  Champignons emincés 5/1, 1er choix</t>
  </si>
  <si>
    <t xml:space="preserve">  Haricots verts extra fins 5/1 BIO</t>
  </si>
  <si>
    <t xml:space="preserve">  Macédoine de légumes 5/1</t>
  </si>
  <si>
    <t xml:space="preserve">  Maïs doux grains BIO 3/1</t>
  </si>
  <si>
    <t xml:space="preserve">  Abricots au sirop 5/1</t>
  </si>
  <si>
    <t xml:space="preserve">  Ananas tranches 3/1</t>
  </si>
  <si>
    <t xml:space="preserve">  Asperges blanches 4/4</t>
  </si>
  <si>
    <t xml:space="preserve">  Café dose pouch Diamant noir x 65</t>
  </si>
  <si>
    <t xml:space="preserve">  Café dose pouch miko Baccarat x 65</t>
  </si>
  <si>
    <t xml:space="preserve">  Café dose pouch puro fairtrade x 75 Fuerte</t>
  </si>
  <si>
    <t xml:space="preserve">  Café moulu 30 % arabi 70 % rob x 1 kg</t>
  </si>
  <si>
    <t xml:space="preserve">  Chocolat de couverture pistoles x 5 kg Barry 50 %</t>
  </si>
  <si>
    <t xml:space="preserve">  Cocktail de fruits au sirop 5/1</t>
  </si>
  <si>
    <t xml:space="preserve">  Compote de pêche 5/1</t>
  </si>
  <si>
    <t xml:space="preserve">  Concentré tomates 4/4</t>
  </si>
  <si>
    <t xml:space="preserve">  Coupelles de fruits au sirop x120</t>
  </si>
  <si>
    <t xml:space="preserve">  Eau de source x 150 cl x 6 btles</t>
  </si>
  <si>
    <t xml:space="preserve">  Ebbly tendre blé x 5 kg </t>
  </si>
  <si>
    <t xml:space="preserve">  Entremet vanille à chaud x 1 kg </t>
  </si>
  <si>
    <t xml:space="preserve">  Fond brun lié demi glace boite de 1,2 kg</t>
  </si>
  <si>
    <t xml:space="preserve">  Fruits au sirop tropicale 3/1 </t>
  </si>
  <si>
    <t xml:space="preserve">  Gros sel x 1 kg</t>
  </si>
  <si>
    <t xml:space="preserve">  Huile de tournesol  assaisonnement x 5 Litres  </t>
  </si>
  <si>
    <t xml:space="preserve">  Huile de tournesol x 25 Litres </t>
  </si>
  <si>
    <t xml:space="preserve">  Huile d'olive x 5L</t>
  </si>
  <si>
    <t xml:space="preserve">  Lasagne 1/2 gastronome x 3 kg </t>
  </si>
  <si>
    <t xml:space="preserve">  Mirabelle au sirop 2/1</t>
  </si>
  <si>
    <t xml:space="preserve">  Moutarde à l'ancienne x 1 kg</t>
  </si>
  <si>
    <t xml:space="preserve">  Moutarde de dijon x 1 kg </t>
  </si>
  <si>
    <t xml:space="preserve">  Papier pour cuisson x 500 feuilles </t>
  </si>
  <si>
    <t xml:space="preserve">  Pêches au sirop 5/1</t>
  </si>
  <si>
    <t xml:space="preserve">  Poires au sirop 5/1</t>
  </si>
  <si>
    <t xml:space="preserve">  Poivre noir moulu x 1 kg</t>
  </si>
  <si>
    <t xml:space="preserve">  Poudre d'amandes</t>
  </si>
  <si>
    <t xml:space="preserve">  Quinoa français x 2,5 kg </t>
  </si>
  <si>
    <t xml:space="preserve">  Raviolis qualité supérieur pur bœuf 5/1</t>
  </si>
  <si>
    <t xml:space="preserve">  Riz basmati x 10 kg</t>
  </si>
  <si>
    <t xml:space="preserve">  Riz long étuvé Américain x 10 kg</t>
  </si>
  <si>
    <t xml:space="preserve">  Sardine à l'huile végétale 3/1</t>
  </si>
  <si>
    <t xml:space="preserve">  Sauce tomates spécial pizza  5/1</t>
  </si>
  <si>
    <t xml:space="preserve">  Sel fin x 1 kg</t>
  </si>
  <si>
    <t xml:space="preserve">  Semoule de couscous  moyen x 5 kg</t>
  </si>
  <si>
    <t xml:space="preserve">  Sucre critallisé ou semoule x 1 kg </t>
  </si>
  <si>
    <t xml:space="preserve">  Sucre morceaux pré-emballé</t>
  </si>
  <si>
    <t xml:space="preserve">  Thon au naturel 3/1</t>
  </si>
  <si>
    <t xml:space="preserve">  Vin blanc 11% vdt dpce</t>
  </si>
  <si>
    <t xml:space="preserve">  Vin Rouge 11% vdt Dpce</t>
  </si>
  <si>
    <t xml:space="preserve">  Vinaigre alcool coloré x 1 Litre</t>
  </si>
  <si>
    <t xml:space="preserve">  Compote de pomme 5/1 BIO</t>
  </si>
  <si>
    <t xml:space="preserve">  Compote de pomme BIO x120 coupelles</t>
  </si>
  <si>
    <t xml:space="preserve">  Concassé de tomates pelées 5/1 BIO</t>
  </si>
  <si>
    <r>
      <t xml:space="preserve">  Coquillette </t>
    </r>
    <r>
      <rPr>
        <b/>
        <sz val="10"/>
        <rFont val="Goudy Old Style"/>
        <family val="1"/>
      </rPr>
      <t>qualité supérieure</t>
    </r>
    <r>
      <rPr>
        <sz val="10"/>
        <rFont val="Goudy Old Style"/>
        <family val="1"/>
      </rPr>
      <t xml:space="preserve"> x 5 kg BIO</t>
    </r>
  </si>
  <si>
    <r>
      <t xml:space="preserve">  Farfalle </t>
    </r>
    <r>
      <rPr>
        <b/>
        <sz val="10"/>
        <rFont val="Goudy Old Style"/>
        <family val="1"/>
      </rPr>
      <t>qualité supérieur</t>
    </r>
    <r>
      <rPr>
        <sz val="10"/>
        <rFont val="Goudy Old Style"/>
        <family val="1"/>
      </rPr>
      <t xml:space="preserve"> x 5 kg BIO</t>
    </r>
  </si>
  <si>
    <r>
      <t xml:space="preserve">  Penne </t>
    </r>
    <r>
      <rPr>
        <b/>
        <sz val="10"/>
        <rFont val="Goudy Old Style"/>
        <family val="1"/>
      </rPr>
      <t>qualité supérieur</t>
    </r>
    <r>
      <rPr>
        <sz val="10"/>
        <rFont val="Goudy Old Style"/>
        <family val="1"/>
      </rPr>
      <t xml:space="preserve"> x 5 kg BIO</t>
    </r>
  </si>
  <si>
    <t xml:space="preserve">  Purée de pomme abricot BIO</t>
  </si>
  <si>
    <t xml:space="preserve">  Purée de pomme nature BIO x 72 coupelles</t>
  </si>
  <si>
    <t xml:space="preserve">  Riz  BIO x 10 kg</t>
  </si>
  <si>
    <r>
      <t xml:space="preserve">  Tortis </t>
    </r>
    <r>
      <rPr>
        <b/>
        <sz val="10"/>
        <rFont val="Goudy Old Style"/>
        <family val="1"/>
      </rPr>
      <t>qualité supérieur</t>
    </r>
    <r>
      <rPr>
        <sz val="10"/>
        <rFont val="Goudy Old Style"/>
        <family val="1"/>
      </rPr>
      <t xml:space="preserve"> x 5 /1 BIO</t>
    </r>
  </si>
  <si>
    <t xml:space="preserve">  Farine type 55 BIO x 1 kg</t>
  </si>
  <si>
    <t xml:space="preserve">  Riz IGP de camargue</t>
  </si>
  <si>
    <t>boites</t>
  </si>
  <si>
    <t xml:space="preserve">cartons </t>
  </si>
  <si>
    <t>litre</t>
  </si>
  <si>
    <t>litres</t>
  </si>
  <si>
    <t>bouteilles</t>
  </si>
  <si>
    <t>IGP</t>
  </si>
  <si>
    <t>Purée de pomme banane BIO x 72 coupelles</t>
  </si>
  <si>
    <t>packs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</si>
</sst>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&quot;F&quot;_-;\-* #,##0.00\ &quot;F&quot;_-;_-* &quot;-&quot;??\ &quot;F&quot;_-;_-@_-"/>
    <numFmt numFmtId="166" formatCode="#,##0.000\ &quot;€&quot;"/>
  </numFmts>
  <fonts count="4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name val="Calibri"/>
      <family val="2"/>
      <scheme val="minor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name val="Calibri"/>
      <family val="2"/>
    </font>
    <font>
      <b/>
      <sz val="16"/>
      <color theme="1"/>
      <name val="Calibri"/>
      <family val="2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0"/>
      <name val="Goudy Old Style"/>
      <family val="1"/>
    </font>
    <font>
      <b/>
      <sz val="10"/>
      <name val="Goudy Old Style"/>
      <family val="1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8">
    <xf numFmtId="0" fontId="0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20" borderId="1" applyNumberFormat="0" applyAlignment="0" applyProtection="0"/>
    <xf numFmtId="0" fontId="10" fillId="0" borderId="2" applyNumberFormat="0" applyFill="0" applyAlignment="0" applyProtection="0"/>
    <xf numFmtId="0" fontId="23" fillId="21" borderId="3" applyNumberFormat="0" applyFont="0" applyAlignment="0" applyProtection="0"/>
    <xf numFmtId="0" fontId="11" fillId="7" borderId="1" applyNumberFormat="0" applyAlignment="0" applyProtection="0"/>
    <xf numFmtId="44" fontId="1" fillId="0" borderId="0" applyFont="0" applyFill="0" applyBorder="0" applyAlignment="0" applyProtection="0"/>
    <xf numFmtId="0" fontId="12" fillId="3" borderId="0" applyNumberFormat="0" applyBorder="0" applyAlignment="0" applyProtection="0"/>
    <xf numFmtId="165" fontId="23" fillId="0" borderId="0" applyFont="0" applyFill="0" applyBorder="0" applyAlignment="0" applyProtection="0"/>
    <xf numFmtId="0" fontId="13" fillId="22" borderId="0" applyNumberFormat="0" applyBorder="0" applyAlignment="0" applyProtection="0"/>
    <xf numFmtId="0" fontId="23" fillId="0" borderId="0"/>
    <xf numFmtId="0" fontId="14" fillId="4" borderId="0" applyNumberFormat="0" applyBorder="0" applyAlignment="0" applyProtection="0"/>
    <xf numFmtId="0" fontId="15" fillId="20" borderId="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23" borderId="9" applyNumberFormat="0" applyAlignment="0" applyProtection="0"/>
    <xf numFmtId="0" fontId="40" fillId="0" borderId="0"/>
    <xf numFmtId="0" fontId="23" fillId="0" borderId="0"/>
  </cellStyleXfs>
  <cellXfs count="134">
    <xf numFmtId="0" fontId="0" fillId="0" borderId="0" xfId="0"/>
    <xf numFmtId="0" fontId="41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24" borderId="0" xfId="0" applyFill="1"/>
    <xf numFmtId="0" fontId="0" fillId="25" borderId="0" xfId="0" applyFill="1"/>
    <xf numFmtId="0" fontId="24" fillId="0" borderId="0" xfId="0" applyFont="1" applyAlignment="1">
      <alignment horizontal="right" vertical="center"/>
    </xf>
    <xf numFmtId="0" fontId="24" fillId="0" borderId="0" xfId="0" applyFont="1"/>
    <xf numFmtId="0" fontId="0" fillId="0" borderId="0" xfId="0" applyAlignment="1">
      <alignment horizontal="right"/>
    </xf>
    <xf numFmtId="0" fontId="25" fillId="24" borderId="0" xfId="0" applyFont="1" applyFill="1"/>
    <xf numFmtId="0" fontId="3" fillId="26" borderId="10" xfId="0" applyFont="1" applyFill="1" applyBorder="1" applyAlignment="1">
      <alignment horizontal="center" vertical="center"/>
    </xf>
    <xf numFmtId="0" fontId="4" fillId="26" borderId="11" xfId="0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center" vertical="center"/>
    </xf>
    <xf numFmtId="0" fontId="3" fillId="26" borderId="11" xfId="0" applyFont="1" applyFill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25" borderId="11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3" fillId="26" borderId="12" xfId="0" applyFont="1" applyFill="1" applyBorder="1" applyAlignment="1">
      <alignment vertical="center"/>
    </xf>
    <xf numFmtId="0" fontId="6" fillId="25" borderId="12" xfId="0" applyFont="1" applyFill="1" applyBorder="1" applyAlignment="1">
      <alignment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25" borderId="11" xfId="0" applyNumberFormat="1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25" borderId="10" xfId="0" applyNumberFormat="1" applyFont="1" applyFill="1" applyBorder="1" applyAlignment="1">
      <alignment horizontal="center" vertical="center"/>
    </xf>
    <xf numFmtId="0" fontId="4" fillId="26" borderId="12" xfId="0" applyFont="1" applyFill="1" applyBorder="1" applyAlignment="1">
      <alignment horizontal="center" vertical="center"/>
    </xf>
    <xf numFmtId="3" fontId="5" fillId="25" borderId="12" xfId="0" applyNumberFormat="1" applyFont="1" applyFill="1" applyBorder="1" applyAlignment="1">
      <alignment horizontal="center" vertical="center"/>
    </xf>
    <xf numFmtId="0" fontId="5" fillId="25" borderId="12" xfId="0" applyFont="1" applyFill="1" applyBorder="1" applyAlignment="1">
      <alignment horizontal="center"/>
    </xf>
    <xf numFmtId="0" fontId="6" fillId="27" borderId="12" xfId="0" applyFont="1" applyFill="1" applyBorder="1" applyAlignment="1">
      <alignment vertical="center" wrapText="1"/>
    </xf>
    <xf numFmtId="3" fontId="5" fillId="27" borderId="12" xfId="0" applyNumberFormat="1" applyFont="1" applyFill="1" applyBorder="1" applyAlignment="1">
      <alignment horizontal="center" vertical="center"/>
    </xf>
    <xf numFmtId="0" fontId="5" fillId="27" borderId="12" xfId="0" applyFont="1" applyFill="1" applyBorder="1" applyAlignment="1">
      <alignment horizontal="center"/>
    </xf>
    <xf numFmtId="2" fontId="5" fillId="27" borderId="12" xfId="0" applyNumberFormat="1" applyFont="1" applyFill="1" applyBorder="1" applyAlignment="1">
      <alignment horizontal="center"/>
    </xf>
    <xf numFmtId="0" fontId="24" fillId="27" borderId="13" xfId="0" applyFont="1" applyFill="1" applyBorder="1"/>
    <xf numFmtId="0" fontId="24" fillId="27" borderId="14" xfId="0" applyFont="1" applyFill="1" applyBorder="1"/>
    <xf numFmtId="0" fontId="0" fillId="27" borderId="14" xfId="0" applyFill="1" applyBorder="1"/>
    <xf numFmtId="0" fontId="0" fillId="27" borderId="15" xfId="0" applyFill="1" applyBorder="1"/>
    <xf numFmtId="0" fontId="36" fillId="28" borderId="29" xfId="0" applyFont="1" applyFill="1" applyBorder="1" applyAlignment="1">
      <alignment horizontal="center" vertical="center" wrapText="1"/>
    </xf>
    <xf numFmtId="0" fontId="27" fillId="29" borderId="2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27" fillId="29" borderId="22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31" fillId="28" borderId="22" xfId="1" applyFont="1" applyFill="1" applyBorder="1" applyAlignment="1">
      <alignment horizontal="center" vertical="center" wrapText="1"/>
    </xf>
    <xf numFmtId="0" fontId="34" fillId="28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28" borderId="17" xfId="0" applyFont="1" applyFill="1" applyBorder="1" applyAlignment="1">
      <alignment horizontal="center" vertical="center" wrapText="1"/>
    </xf>
    <xf numFmtId="0" fontId="36" fillId="28" borderId="33" xfId="0" applyFont="1" applyFill="1" applyBorder="1" applyAlignment="1">
      <alignment horizontal="center" vertical="center" wrapText="1"/>
    </xf>
    <xf numFmtId="0" fontId="36" fillId="28" borderId="34" xfId="0" applyFont="1" applyFill="1" applyBorder="1" applyAlignment="1">
      <alignment horizontal="center" vertical="center" wrapText="1"/>
    </xf>
    <xf numFmtId="0" fontId="36" fillId="28" borderId="37" xfId="0" applyFont="1" applyFill="1" applyBorder="1" applyAlignment="1">
      <alignment horizontal="center" vertical="center" wrapText="1"/>
    </xf>
    <xf numFmtId="0" fontId="27" fillId="29" borderId="29" xfId="1" applyFont="1" applyFill="1" applyBorder="1" applyAlignment="1">
      <alignment horizontal="center" vertical="center" wrapText="1"/>
    </xf>
    <xf numFmtId="0" fontId="27" fillId="29" borderId="25" xfId="1" applyFont="1" applyFill="1" applyBorder="1" applyAlignment="1">
      <alignment horizontal="center" vertical="center" wrapText="1"/>
    </xf>
    <xf numFmtId="0" fontId="35" fillId="29" borderId="25" xfId="0" applyFont="1" applyFill="1" applyBorder="1" applyAlignment="1">
      <alignment horizontal="center" vertical="center" wrapText="1"/>
    </xf>
    <xf numFmtId="0" fontId="35" fillId="29" borderId="38" xfId="0" applyFont="1" applyFill="1" applyBorder="1" applyAlignment="1">
      <alignment horizontal="center" vertical="center" wrapText="1"/>
    </xf>
    <xf numFmtId="0" fontId="31" fillId="28" borderId="39" xfId="1" applyFont="1" applyFill="1" applyBorder="1" applyAlignment="1">
      <alignment horizontal="center" vertical="center" wrapText="1"/>
    </xf>
    <xf numFmtId="0" fontId="39" fillId="28" borderId="41" xfId="1" applyFont="1" applyFill="1" applyBorder="1" applyAlignment="1">
      <alignment horizontal="center" vertical="center" wrapText="1"/>
    </xf>
    <xf numFmtId="0" fontId="39" fillId="28" borderId="42" xfId="1" applyFont="1" applyFill="1" applyBorder="1" applyAlignment="1">
      <alignment horizontal="center" vertical="center" wrapText="1"/>
    </xf>
    <xf numFmtId="0" fontId="27" fillId="29" borderId="27" xfId="0" applyFont="1" applyFill="1" applyBorder="1" applyAlignment="1">
      <alignment horizontal="center" vertical="center" wrapText="1"/>
    </xf>
    <xf numFmtId="0" fontId="31" fillId="28" borderId="17" xfId="1" applyFont="1" applyFill="1" applyBorder="1" applyAlignment="1">
      <alignment horizontal="center" vertical="center" wrapText="1"/>
    </xf>
    <xf numFmtId="0" fontId="31" fillId="28" borderId="11" xfId="1" applyFont="1" applyFill="1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10" fontId="6" fillId="0" borderId="30" xfId="0" applyNumberFormat="1" applyFont="1" applyBorder="1" applyAlignment="1" applyProtection="1">
      <alignment horizontal="center" vertical="center" wrapText="1"/>
      <protection locked="0"/>
    </xf>
    <xf numFmtId="164" fontId="6" fillId="0" borderId="17" xfId="0" applyNumberFormat="1" applyFont="1" applyBorder="1" applyAlignment="1" applyProtection="1">
      <alignment horizontal="center" vertical="center" wrapText="1"/>
      <protection locked="0"/>
    </xf>
    <xf numFmtId="0" fontId="34" fillId="0" borderId="18" xfId="0" applyFont="1" applyBorder="1" applyAlignment="1" applyProtection="1">
      <alignment horizontal="center" vertical="center" wrapText="1"/>
      <protection locked="0"/>
    </xf>
    <xf numFmtId="164" fontId="6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164" fontId="34" fillId="0" borderId="18" xfId="0" applyNumberFormat="1" applyFont="1" applyBorder="1" applyAlignment="1">
      <alignment horizontal="center" vertical="center" wrapText="1"/>
    </xf>
    <xf numFmtId="0" fontId="24" fillId="30" borderId="39" xfId="0" applyFont="1" applyFill="1" applyBorder="1" applyAlignment="1">
      <alignment horizontal="center" wrapText="1"/>
    </xf>
    <xf numFmtId="164" fontId="24" fillId="30" borderId="43" xfId="0" applyNumberFormat="1" applyFont="1" applyFill="1" applyBorder="1" applyAlignment="1">
      <alignment horizontal="center" wrapText="1"/>
    </xf>
    <xf numFmtId="0" fontId="39" fillId="32" borderId="40" xfId="0" applyFont="1" applyFill="1" applyBorder="1" applyAlignment="1">
      <alignment horizontal="center" vertical="center" wrapText="1"/>
    </xf>
    <xf numFmtId="0" fontId="35" fillId="31" borderId="29" xfId="0" applyFont="1" applyFill="1" applyBorder="1" applyAlignment="1">
      <alignment horizontal="center" vertical="center" wrapText="1"/>
    </xf>
    <xf numFmtId="0" fontId="34" fillId="0" borderId="44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4" fillId="26" borderId="44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 wrapText="1"/>
    </xf>
    <xf numFmtId="0" fontId="7" fillId="0" borderId="44" xfId="0" applyFont="1" applyBorder="1" applyAlignment="1">
      <alignment vertical="center"/>
    </xf>
    <xf numFmtId="3" fontId="5" fillId="0" borderId="44" xfId="0" applyNumberFormat="1" applyFont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25" borderId="44" xfId="0" applyFont="1" applyFill="1" applyBorder="1" applyAlignment="1">
      <alignment horizontal="center" vertical="center"/>
    </xf>
    <xf numFmtId="3" fontId="5" fillId="25" borderId="44" xfId="0" applyNumberFormat="1" applyFont="1" applyFill="1" applyBorder="1" applyAlignment="1">
      <alignment horizontal="center" vertical="center"/>
    </xf>
    <xf numFmtId="164" fontId="0" fillId="25" borderId="44" xfId="0" applyNumberFormat="1" applyFill="1" applyBorder="1" applyAlignment="1">
      <alignment horizontal="center" vertical="center"/>
    </xf>
    <xf numFmtId="0" fontId="5" fillId="0" borderId="44" xfId="0" applyFont="1" applyBorder="1" applyAlignment="1">
      <alignment vertical="center"/>
    </xf>
    <xf numFmtId="164" fontId="24" fillId="0" borderId="4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24" fillId="0" borderId="48" xfId="0" applyFont="1" applyBorder="1" applyAlignment="1">
      <alignment horizontal="center" wrapText="1"/>
    </xf>
    <xf numFmtId="0" fontId="27" fillId="33" borderId="21" xfId="1" applyFont="1" applyFill="1" applyBorder="1" applyAlignment="1">
      <alignment horizontal="center" vertical="center" wrapText="1"/>
    </xf>
    <xf numFmtId="0" fontId="29" fillId="33" borderId="23" xfId="0" applyFont="1" applyFill="1" applyBorder="1" applyAlignment="1">
      <alignment horizontal="center" vertical="center" wrapText="1"/>
    </xf>
    <xf numFmtId="0" fontId="30" fillId="33" borderId="26" xfId="0" applyFont="1" applyFill="1" applyBorder="1" applyAlignment="1">
      <alignment horizontal="center" vertical="center" wrapText="1"/>
    </xf>
    <xf numFmtId="0" fontId="35" fillId="33" borderId="24" xfId="0" applyFont="1" applyFill="1" applyBorder="1" applyAlignment="1">
      <alignment horizontal="center" vertical="center" wrapText="1"/>
    </xf>
    <xf numFmtId="0" fontId="35" fillId="33" borderId="23" xfId="0" applyFont="1" applyFill="1" applyBorder="1" applyAlignment="1">
      <alignment horizontal="center" vertical="center" wrapText="1"/>
    </xf>
    <xf numFmtId="0" fontId="28" fillId="33" borderId="22" xfId="0" applyFont="1" applyFill="1" applyBorder="1" applyAlignment="1">
      <alignment horizontal="center" vertical="center" wrapText="1"/>
    </xf>
    <xf numFmtId="0" fontId="28" fillId="33" borderId="23" xfId="0" applyFont="1" applyFill="1" applyBorder="1" applyAlignment="1">
      <alignment horizontal="center" vertical="center" wrapText="1"/>
    </xf>
    <xf numFmtId="0" fontId="28" fillId="33" borderId="21" xfId="0" applyFont="1" applyFill="1" applyBorder="1" applyAlignment="1">
      <alignment horizontal="center" vertical="center" wrapText="1"/>
    </xf>
    <xf numFmtId="0" fontId="31" fillId="30" borderId="21" xfId="1" applyFont="1" applyFill="1" applyBorder="1" applyAlignment="1">
      <alignment horizontal="center" vertical="center" wrapText="1"/>
    </xf>
    <xf numFmtId="0" fontId="32" fillId="30" borderId="23" xfId="0" applyFont="1" applyFill="1" applyBorder="1" applyAlignment="1">
      <alignment horizontal="center" vertical="center" wrapText="1"/>
    </xf>
    <xf numFmtId="0" fontId="32" fillId="30" borderId="26" xfId="0" applyFont="1" applyFill="1" applyBorder="1" applyAlignment="1">
      <alignment horizontal="center" vertical="center" wrapText="1"/>
    </xf>
    <xf numFmtId="0" fontId="39" fillId="30" borderId="10" xfId="0" applyFont="1" applyFill="1" applyBorder="1" applyAlignment="1">
      <alignment horizontal="center" vertical="center" wrapText="1"/>
    </xf>
    <xf numFmtId="0" fontId="39" fillId="30" borderId="18" xfId="1" applyFont="1" applyFill="1" applyBorder="1" applyAlignment="1">
      <alignment horizontal="center" vertical="center" wrapText="1"/>
    </xf>
    <xf numFmtId="0" fontId="32" fillId="30" borderId="28" xfId="0" applyFont="1" applyFill="1" applyBorder="1" applyAlignment="1">
      <alignment horizontal="center" vertical="center" wrapText="1"/>
    </xf>
    <xf numFmtId="0" fontId="33" fillId="30" borderId="22" xfId="0" applyFont="1" applyFill="1" applyBorder="1" applyAlignment="1">
      <alignment horizontal="center" vertical="center" wrapText="1"/>
    </xf>
    <xf numFmtId="0" fontId="33" fillId="30" borderId="21" xfId="0" applyFont="1" applyFill="1" applyBorder="1" applyAlignment="1">
      <alignment horizontal="center" vertical="center" wrapText="1"/>
    </xf>
    <xf numFmtId="0" fontId="31" fillId="30" borderId="23" xfId="1" applyFont="1" applyFill="1" applyBorder="1" applyAlignment="1">
      <alignment horizontal="center" vertical="center" wrapText="1"/>
    </xf>
    <xf numFmtId="0" fontId="0" fillId="28" borderId="17" xfId="0" applyFill="1" applyBorder="1" applyAlignment="1">
      <alignment horizontal="center" vertical="center" wrapText="1"/>
    </xf>
    <xf numFmtId="0" fontId="0" fillId="28" borderId="18" xfId="0" applyFill="1" applyBorder="1" applyAlignment="1">
      <alignment horizontal="center" vertical="center" wrapText="1"/>
    </xf>
    <xf numFmtId="0" fontId="35" fillId="33" borderId="49" xfId="0" applyFont="1" applyFill="1" applyBorder="1" applyAlignment="1">
      <alignment horizontal="center" vertical="center" wrapText="1"/>
    </xf>
    <xf numFmtId="0" fontId="42" fillId="0" borderId="24" xfId="0" applyFont="1" applyBorder="1" applyAlignment="1" applyProtection="1">
      <alignment horizontal="center" vertical="center" wrapText="1"/>
      <protection locked="0"/>
    </xf>
    <xf numFmtId="0" fontId="42" fillId="0" borderId="10" xfId="0" applyFont="1" applyBorder="1" applyAlignment="1" applyProtection="1">
      <alignment horizontal="center" vertical="center" wrapText="1"/>
      <protection locked="0"/>
    </xf>
    <xf numFmtId="0" fontId="43" fillId="34" borderId="10" xfId="0" applyFont="1" applyFill="1" applyBorder="1" applyAlignment="1">
      <alignment horizontal="center" vertical="center" wrapText="1"/>
    </xf>
    <xf numFmtId="0" fontId="43" fillId="0" borderId="24" xfId="0" applyFont="1" applyBorder="1" applyAlignment="1" applyProtection="1">
      <alignment horizontal="center" vertical="center" wrapText="1"/>
      <protection locked="0"/>
    </xf>
    <xf numFmtId="0" fontId="43" fillId="34" borderId="24" xfId="0" applyFont="1" applyFill="1" applyBorder="1" applyAlignment="1">
      <alignment horizontal="center" vertical="center" wrapText="1"/>
    </xf>
    <xf numFmtId="0" fontId="42" fillId="35" borderId="10" xfId="0" applyFont="1" applyFill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166" fontId="6" fillId="0" borderId="10" xfId="0" applyNumberFormat="1" applyFont="1" applyBorder="1" applyAlignment="1" applyProtection="1">
      <alignment horizontal="center" vertical="center" wrapText="1"/>
      <protection locked="0"/>
    </xf>
    <xf numFmtId="0" fontId="44" fillId="0" borderId="17" xfId="0" applyFont="1" applyBorder="1"/>
    <xf numFmtId="0" fontId="44" fillId="0" borderId="50" xfId="0" applyFont="1" applyBorder="1"/>
    <xf numFmtId="0" fontId="44" fillId="0" borderId="0" xfId="0" applyFont="1"/>
    <xf numFmtId="0" fontId="44" fillId="0" borderId="17" xfId="0" applyFont="1" applyBorder="1" applyAlignment="1">
      <alignment wrapText="1"/>
    </xf>
    <xf numFmtId="0" fontId="45" fillId="0" borderId="17" xfId="0" applyFont="1" applyBorder="1" applyAlignment="1">
      <alignment wrapText="1"/>
    </xf>
    <xf numFmtId="0" fontId="44" fillId="0" borderId="0" xfId="0" applyFont="1" applyAlignment="1">
      <alignment wrapText="1"/>
    </xf>
    <xf numFmtId="0" fontId="44" fillId="0" borderId="44" xfId="0" applyFont="1" applyBorder="1" applyAlignment="1">
      <alignment horizontal="center"/>
    </xf>
    <xf numFmtId="164" fontId="34" fillId="0" borderId="10" xfId="0" applyNumberFormat="1" applyFont="1" applyBorder="1" applyAlignment="1">
      <alignment horizontal="center" vertical="center" wrapText="1"/>
    </xf>
    <xf numFmtId="0" fontId="31" fillId="28" borderId="51" xfId="1" applyFont="1" applyFill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 wrapText="1"/>
    </xf>
    <xf numFmtId="0" fontId="36" fillId="28" borderId="29" xfId="0" applyFont="1" applyFill="1" applyBorder="1" applyAlignment="1">
      <alignment horizontal="center" vertical="center" wrapText="1"/>
    </xf>
    <xf numFmtId="0" fontId="36" fillId="28" borderId="32" xfId="0" applyFont="1" applyFill="1" applyBorder="1" applyAlignment="1">
      <alignment horizontal="center" vertical="center" wrapText="1"/>
    </xf>
    <xf numFmtId="0" fontId="36" fillId="28" borderId="38" xfId="0" applyFont="1" applyFill="1" applyBorder="1" applyAlignment="1">
      <alignment horizontal="center" vertical="center" wrapText="1"/>
    </xf>
    <xf numFmtId="0" fontId="36" fillId="28" borderId="19" xfId="0" applyFont="1" applyFill="1" applyBorder="1" applyAlignment="1">
      <alignment horizontal="center" vertical="center" wrapText="1"/>
    </xf>
    <xf numFmtId="0" fontId="36" fillId="28" borderId="20" xfId="0" applyFont="1" applyFill="1" applyBorder="1" applyAlignment="1">
      <alignment horizontal="center" vertical="center" wrapText="1"/>
    </xf>
    <xf numFmtId="0" fontId="36" fillId="28" borderId="16" xfId="0" applyFont="1" applyFill="1" applyBorder="1" applyAlignment="1">
      <alignment horizontal="center" vertical="center" wrapText="1"/>
    </xf>
    <xf numFmtId="0" fontId="36" fillId="28" borderId="16" xfId="0" applyFont="1" applyFill="1" applyBorder="1" applyAlignment="1">
      <alignment horizontal="center" vertical="center"/>
    </xf>
    <xf numFmtId="0" fontId="36" fillId="28" borderId="31" xfId="0" applyFont="1" applyFill="1" applyBorder="1" applyAlignment="1">
      <alignment horizontal="center" vertical="center" wrapText="1"/>
    </xf>
    <xf numFmtId="0" fontId="36" fillId="28" borderId="35" xfId="0" applyFont="1" applyFill="1" applyBorder="1" applyAlignment="1">
      <alignment horizontal="center" vertical="center" wrapText="1"/>
    </xf>
    <xf numFmtId="0" fontId="36" fillId="28" borderId="36" xfId="0" applyFont="1" applyFill="1" applyBorder="1" applyAlignment="1">
      <alignment horizontal="center" vertical="center"/>
    </xf>
  </cellXfs>
  <cellStyles count="48">
    <cellStyle name="20 % - Accent1 2" xfId="2" xr:uid="{00000000-0005-0000-0000-000000000000}"/>
    <cellStyle name="20 % - Accent2 2" xfId="3" xr:uid="{00000000-0005-0000-0000-000001000000}"/>
    <cellStyle name="20 % - Accent3 2" xfId="4" xr:uid="{00000000-0005-0000-0000-000002000000}"/>
    <cellStyle name="20 % - Accent4 2" xfId="5" xr:uid="{00000000-0005-0000-0000-000003000000}"/>
    <cellStyle name="20 % - Accent5 2" xfId="6" xr:uid="{00000000-0005-0000-0000-000004000000}"/>
    <cellStyle name="20 % - Accent6 2" xfId="7" xr:uid="{00000000-0005-0000-0000-000005000000}"/>
    <cellStyle name="40 % - Accent1 2" xfId="8" xr:uid="{00000000-0005-0000-0000-000006000000}"/>
    <cellStyle name="40 % - Accent2 2" xfId="9" xr:uid="{00000000-0005-0000-0000-000007000000}"/>
    <cellStyle name="40 % - Accent3 2" xfId="10" xr:uid="{00000000-0005-0000-0000-000008000000}"/>
    <cellStyle name="40 % - Accent4 2" xfId="11" xr:uid="{00000000-0005-0000-0000-000009000000}"/>
    <cellStyle name="40 % - Accent5 2" xfId="12" xr:uid="{00000000-0005-0000-0000-00000A000000}"/>
    <cellStyle name="40 % - Accent6 2" xfId="13" xr:uid="{00000000-0005-0000-0000-00000B000000}"/>
    <cellStyle name="60 % - Accent1 2" xfId="14" xr:uid="{00000000-0005-0000-0000-00000C000000}"/>
    <cellStyle name="60 % - Accent2 2" xfId="15" xr:uid="{00000000-0005-0000-0000-00000D000000}"/>
    <cellStyle name="60 % - Accent3 2" xfId="16" xr:uid="{00000000-0005-0000-0000-00000E000000}"/>
    <cellStyle name="60 % - Accent4 2" xfId="17" xr:uid="{00000000-0005-0000-0000-00000F000000}"/>
    <cellStyle name="60 % - Accent5 2" xfId="18" xr:uid="{00000000-0005-0000-0000-000010000000}"/>
    <cellStyle name="60 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Avertissement 2" xfId="26" xr:uid="{00000000-0005-0000-0000-000018000000}"/>
    <cellStyle name="Calcul 2" xfId="27" xr:uid="{00000000-0005-0000-0000-000019000000}"/>
    <cellStyle name="Cellule liée 2" xfId="28" xr:uid="{00000000-0005-0000-0000-00001A000000}"/>
    <cellStyle name="Commentaire 2" xfId="29" xr:uid="{00000000-0005-0000-0000-00001B000000}"/>
    <cellStyle name="Entrée 2" xfId="30" xr:uid="{00000000-0005-0000-0000-00001C000000}"/>
    <cellStyle name="Euro" xfId="31" xr:uid="{00000000-0005-0000-0000-00001D000000}"/>
    <cellStyle name="Insatisfaisant 2" xfId="32" xr:uid="{00000000-0005-0000-0000-00001E000000}"/>
    <cellStyle name="Monétaire 2" xfId="33" xr:uid="{00000000-0005-0000-0000-000020000000}"/>
    <cellStyle name="Neutre 2" xfId="34" xr:uid="{00000000-0005-0000-0000-000021000000}"/>
    <cellStyle name="NiveauLigne_4" xfId="1" builtinId="1" iLevel="3"/>
    <cellStyle name="Normal" xfId="0" builtinId="0"/>
    <cellStyle name="Normal 2" xfId="35" xr:uid="{00000000-0005-0000-0000-000024000000}"/>
    <cellStyle name="Normal 3" xfId="47" xr:uid="{92513C11-A2F8-426A-994A-ECB448839AF4}"/>
    <cellStyle name="Normal 4" xfId="46" xr:uid="{B69F49E3-297D-4082-A0F2-E799038DEBCF}"/>
    <cellStyle name="Satisfaisant 2" xfId="36" xr:uid="{00000000-0005-0000-0000-000025000000}"/>
    <cellStyle name="Sortie 2" xfId="37" xr:uid="{00000000-0005-0000-0000-000026000000}"/>
    <cellStyle name="Texte explicatif 2" xfId="38" xr:uid="{00000000-0005-0000-0000-000027000000}"/>
    <cellStyle name="Titre 2" xfId="39" xr:uid="{00000000-0005-0000-0000-000028000000}"/>
    <cellStyle name="Titre 1 2" xfId="40" xr:uid="{00000000-0005-0000-0000-000029000000}"/>
    <cellStyle name="Titre 2 2" xfId="41" xr:uid="{00000000-0005-0000-0000-00002A000000}"/>
    <cellStyle name="Titre 3 2" xfId="42" xr:uid="{00000000-0005-0000-0000-00002B000000}"/>
    <cellStyle name="Titre 4 2" xfId="43" xr:uid="{00000000-0005-0000-0000-00002C000000}"/>
    <cellStyle name="Total 2" xfId="44" xr:uid="{00000000-0005-0000-0000-00002D000000}"/>
    <cellStyle name="Vérification 2" xfId="45" xr:uid="{00000000-0005-0000-0000-00002E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1638300</xdr:colOff>
      <xdr:row>1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4092863-6168-3E6F-777F-4E8170C3D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38300" cy="1724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12AC-CB78-4921-BBBF-9CA785B6C01D}">
  <dimension ref="A1:U66"/>
  <sheetViews>
    <sheetView tabSelected="1" topLeftCell="C2" zoomScale="70" zoomScaleNormal="70" workbookViewId="0">
      <selection activeCell="A67" sqref="A67"/>
    </sheetView>
  </sheetViews>
  <sheetFormatPr baseColWidth="10" defaultColWidth="30" defaultRowHeight="15" x14ac:dyDescent="0.25"/>
  <cols>
    <col min="1" max="1" width="25.140625" style="42" bestFit="1" customWidth="1"/>
    <col min="2" max="2" width="24.5703125" style="42" customWidth="1"/>
    <col min="3" max="3" width="44.7109375" style="42" customWidth="1"/>
    <col min="4" max="4" width="32.140625" style="42" bestFit="1" customWidth="1"/>
    <col min="5" max="5" width="14.28515625" style="42" bestFit="1" customWidth="1"/>
    <col min="6" max="6" width="25.140625" style="42" bestFit="1" customWidth="1"/>
    <col min="7" max="7" width="18.140625" style="42" bestFit="1" customWidth="1"/>
    <col min="8" max="8" width="21.85546875" style="42" bestFit="1" customWidth="1"/>
    <col min="9" max="9" width="14.7109375" style="42" bestFit="1" customWidth="1"/>
    <col min="10" max="10" width="21.85546875" style="42" bestFit="1" customWidth="1"/>
    <col min="11" max="11" width="17.140625" style="42" customWidth="1"/>
    <col min="12" max="12" width="25.85546875" style="42" customWidth="1"/>
    <col min="13" max="13" width="30" style="42" customWidth="1"/>
    <col min="14" max="14" width="26.85546875" style="42" customWidth="1"/>
    <col min="15" max="15" width="14" style="42" customWidth="1"/>
    <col min="16" max="16" width="24.28515625" style="42" customWidth="1"/>
    <col min="17" max="17" width="18.140625" style="42" bestFit="1" customWidth="1"/>
    <col min="18" max="18" width="20.28515625" style="42" customWidth="1"/>
    <col min="19" max="19" width="21.7109375" style="42" customWidth="1"/>
    <col min="20" max="16384" width="30" style="42"/>
  </cols>
  <sheetData>
    <row r="1" spans="1:21" ht="134.44999999999999" customHeight="1" x14ac:dyDescent="0.2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83"/>
      <c r="U1" s="84"/>
    </row>
    <row r="2" spans="1:21" ht="44.45" customHeight="1" thickBot="1" x14ac:dyDescent="0.3">
      <c r="A2" s="1" t="s">
        <v>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82"/>
      <c r="U2" s="82"/>
    </row>
    <row r="3" spans="1:21" s="37" customFormat="1" ht="69.75" customHeight="1" x14ac:dyDescent="0.5">
      <c r="A3" s="127" t="s">
        <v>1</v>
      </c>
      <c r="B3" s="129"/>
      <c r="C3" s="124" t="s">
        <v>2</v>
      </c>
      <c r="D3" s="125"/>
      <c r="E3" s="125"/>
      <c r="F3" s="126"/>
      <c r="G3" s="35" t="s">
        <v>3</v>
      </c>
      <c r="H3" s="127" t="s">
        <v>4</v>
      </c>
      <c r="I3" s="130"/>
      <c r="J3" s="131" t="s">
        <v>5</v>
      </c>
      <c r="K3" s="129"/>
      <c r="L3" s="124" t="s">
        <v>6</v>
      </c>
      <c r="M3" s="125"/>
      <c r="N3" s="126"/>
      <c r="O3" s="127" t="s">
        <v>7</v>
      </c>
      <c r="P3" s="128"/>
      <c r="Q3" s="128"/>
      <c r="R3" s="128"/>
      <c r="S3" s="129"/>
    </row>
    <row r="4" spans="1:21" s="39" customFormat="1" ht="94.5" x14ac:dyDescent="0.25">
      <c r="A4" s="36" t="s">
        <v>8</v>
      </c>
      <c r="B4" s="54" t="s">
        <v>9</v>
      </c>
      <c r="C4" s="38" t="s">
        <v>10</v>
      </c>
      <c r="D4" s="86" t="s">
        <v>11</v>
      </c>
      <c r="E4" s="86" t="s">
        <v>12</v>
      </c>
      <c r="F4" s="87" t="s">
        <v>13</v>
      </c>
      <c r="G4" s="88" t="s">
        <v>14</v>
      </c>
      <c r="H4" s="89" t="s">
        <v>15</v>
      </c>
      <c r="I4" s="90" t="s">
        <v>16</v>
      </c>
      <c r="J4" s="89" t="s">
        <v>17</v>
      </c>
      <c r="K4" s="90" t="s">
        <v>18</v>
      </c>
      <c r="L4" s="105" t="s">
        <v>19</v>
      </c>
      <c r="M4" s="91" t="s">
        <v>20</v>
      </c>
      <c r="N4" s="92" t="s">
        <v>21</v>
      </c>
      <c r="O4" s="91" t="s">
        <v>22</v>
      </c>
      <c r="P4" s="93" t="s">
        <v>23</v>
      </c>
      <c r="Q4" s="92" t="s">
        <v>24</v>
      </c>
      <c r="R4" s="93" t="s">
        <v>25</v>
      </c>
      <c r="S4" s="92" t="s">
        <v>26</v>
      </c>
    </row>
    <row r="5" spans="1:21" s="39" customFormat="1" ht="45" customHeight="1" x14ac:dyDescent="0.25">
      <c r="A5" s="55" t="s">
        <v>27</v>
      </c>
      <c r="B5" s="56" t="s">
        <v>27</v>
      </c>
      <c r="C5" s="40" t="s">
        <v>27</v>
      </c>
      <c r="D5" s="94" t="s">
        <v>28</v>
      </c>
      <c r="E5" s="94" t="s">
        <v>29</v>
      </c>
      <c r="F5" s="95" t="s">
        <v>29</v>
      </c>
      <c r="G5" s="96" t="s">
        <v>29</v>
      </c>
      <c r="H5" s="97" t="s">
        <v>30</v>
      </c>
      <c r="I5" s="98" t="s">
        <v>31</v>
      </c>
      <c r="J5" s="99" t="s">
        <v>32</v>
      </c>
      <c r="K5" s="99" t="s">
        <v>32</v>
      </c>
      <c r="L5" s="98" t="s">
        <v>31</v>
      </c>
      <c r="M5" s="94" t="s">
        <v>29</v>
      </c>
      <c r="N5" s="95" t="s">
        <v>29</v>
      </c>
      <c r="O5" s="100" t="s">
        <v>29</v>
      </c>
      <c r="P5" s="101" t="s">
        <v>29</v>
      </c>
      <c r="Q5" s="94" t="s">
        <v>29</v>
      </c>
      <c r="R5" s="94" t="s">
        <v>33</v>
      </c>
      <c r="S5" s="102" t="s">
        <v>29</v>
      </c>
      <c r="U5" s="85"/>
    </row>
    <row r="6" spans="1:21" ht="26.45" customHeight="1" x14ac:dyDescent="0.25">
      <c r="A6" s="103" t="s">
        <v>90</v>
      </c>
      <c r="B6" s="104" t="s">
        <v>91</v>
      </c>
      <c r="C6" s="114" t="s">
        <v>92</v>
      </c>
      <c r="D6" s="70"/>
      <c r="E6" s="70"/>
      <c r="F6" s="57"/>
      <c r="G6" s="58"/>
      <c r="H6" s="59"/>
      <c r="I6" s="120" t="s">
        <v>152</v>
      </c>
      <c r="J6" s="113"/>
      <c r="K6" s="112"/>
      <c r="L6" s="107"/>
      <c r="M6" s="62"/>
      <c r="N6" s="60"/>
      <c r="O6" s="62"/>
      <c r="P6" s="69"/>
      <c r="Q6" s="63"/>
      <c r="R6" s="70"/>
      <c r="S6" s="63"/>
    </row>
    <row r="7" spans="1:21" ht="15.75" x14ac:dyDescent="0.25">
      <c r="A7" s="103" t="s">
        <v>90</v>
      </c>
      <c r="B7" s="104" t="s">
        <v>91</v>
      </c>
      <c r="C7" s="114" t="s">
        <v>93</v>
      </c>
      <c r="D7" s="70"/>
      <c r="E7" s="70"/>
      <c r="F7" s="57"/>
      <c r="G7" s="58"/>
      <c r="H7" s="59"/>
      <c r="I7" s="120" t="s">
        <v>152</v>
      </c>
      <c r="J7" s="113"/>
      <c r="K7" s="112"/>
      <c r="L7" s="107"/>
      <c r="M7" s="62"/>
      <c r="N7" s="60"/>
      <c r="O7" s="62" t="s">
        <v>22</v>
      </c>
      <c r="P7" s="69"/>
      <c r="Q7" s="63"/>
      <c r="R7" s="70"/>
      <c r="S7" s="63"/>
    </row>
    <row r="8" spans="1:21" ht="15.75" x14ac:dyDescent="0.25">
      <c r="A8" s="103" t="s">
        <v>90</v>
      </c>
      <c r="B8" s="104" t="s">
        <v>91</v>
      </c>
      <c r="C8" s="114" t="s">
        <v>94</v>
      </c>
      <c r="D8" s="70"/>
      <c r="E8" s="70"/>
      <c r="F8" s="57"/>
      <c r="G8" s="58"/>
      <c r="H8" s="59"/>
      <c r="I8" s="120" t="s">
        <v>152</v>
      </c>
      <c r="J8" s="113"/>
      <c r="K8" s="112"/>
      <c r="L8" s="107"/>
      <c r="M8" s="62"/>
      <c r="N8" s="60"/>
      <c r="O8" s="62"/>
      <c r="P8" s="69"/>
      <c r="Q8" s="63"/>
      <c r="R8" s="70"/>
      <c r="S8" s="63"/>
    </row>
    <row r="9" spans="1:21" ht="15.75" x14ac:dyDescent="0.25">
      <c r="A9" s="103" t="s">
        <v>90</v>
      </c>
      <c r="B9" s="104" t="s">
        <v>91</v>
      </c>
      <c r="C9" s="114" t="s">
        <v>95</v>
      </c>
      <c r="D9" s="70"/>
      <c r="E9" s="70"/>
      <c r="F9" s="57"/>
      <c r="G9" s="58"/>
      <c r="H9" s="59"/>
      <c r="I9" s="120" t="s">
        <v>152</v>
      </c>
      <c r="J9" s="113"/>
      <c r="K9" s="112"/>
      <c r="L9" s="107"/>
      <c r="M9" s="62"/>
      <c r="N9" s="60"/>
      <c r="O9" s="62" t="s">
        <v>22</v>
      </c>
      <c r="P9" s="69"/>
      <c r="Q9" s="63"/>
      <c r="R9" s="70"/>
      <c r="S9" s="63"/>
    </row>
    <row r="10" spans="1:21" ht="15.75" x14ac:dyDescent="0.25">
      <c r="A10" s="103" t="s">
        <v>90</v>
      </c>
      <c r="B10" s="104" t="s">
        <v>91</v>
      </c>
      <c r="C10" s="114" t="s">
        <v>96</v>
      </c>
      <c r="D10" s="70"/>
      <c r="E10" s="70"/>
      <c r="F10" s="57"/>
      <c r="G10" s="58"/>
      <c r="H10" s="59"/>
      <c r="I10" s="120" t="s">
        <v>152</v>
      </c>
      <c r="J10" s="113"/>
      <c r="K10" s="112"/>
      <c r="L10" s="107"/>
      <c r="M10" s="62"/>
      <c r="N10" s="60"/>
      <c r="O10" s="62"/>
      <c r="P10" s="69"/>
      <c r="Q10" s="63"/>
      <c r="R10" s="70"/>
      <c r="S10" s="63"/>
    </row>
    <row r="11" spans="1:21" ht="15.75" x14ac:dyDescent="0.25">
      <c r="A11" s="103" t="s">
        <v>90</v>
      </c>
      <c r="B11" s="104" t="s">
        <v>91</v>
      </c>
      <c r="C11" s="114" t="s">
        <v>97</v>
      </c>
      <c r="D11" s="70"/>
      <c r="E11" s="70"/>
      <c r="F11" s="57"/>
      <c r="G11" s="58"/>
      <c r="H11" s="59"/>
      <c r="I11" s="120" t="s">
        <v>152</v>
      </c>
      <c r="J11" s="113"/>
      <c r="K11" s="112"/>
      <c r="L11" s="107"/>
      <c r="M11" s="62"/>
      <c r="N11" s="60"/>
      <c r="O11" s="62"/>
      <c r="P11" s="69"/>
      <c r="Q11" s="63"/>
      <c r="R11" s="70"/>
      <c r="S11" s="63"/>
    </row>
    <row r="12" spans="1:21" ht="15.75" x14ac:dyDescent="0.25">
      <c r="A12" s="103" t="s">
        <v>90</v>
      </c>
      <c r="B12" s="104" t="s">
        <v>91</v>
      </c>
      <c r="C12" s="114" t="s">
        <v>98</v>
      </c>
      <c r="D12" s="70"/>
      <c r="E12" s="70"/>
      <c r="F12" s="57"/>
      <c r="G12" s="58"/>
      <c r="H12" s="59"/>
      <c r="I12" s="120" t="s">
        <v>152</v>
      </c>
      <c r="J12" s="113"/>
      <c r="K12" s="112"/>
      <c r="L12" s="107"/>
      <c r="M12" s="62"/>
      <c r="N12" s="60"/>
      <c r="O12" s="62"/>
      <c r="P12" s="69"/>
      <c r="Q12" s="63"/>
      <c r="R12" s="70"/>
      <c r="S12" s="63"/>
    </row>
    <row r="13" spans="1:21" ht="15.75" x14ac:dyDescent="0.25">
      <c r="A13" s="103" t="s">
        <v>90</v>
      </c>
      <c r="B13" s="104" t="s">
        <v>91</v>
      </c>
      <c r="C13" s="114" t="s">
        <v>99</v>
      </c>
      <c r="D13" s="70"/>
      <c r="E13" s="70"/>
      <c r="F13" s="57"/>
      <c r="G13" s="58"/>
      <c r="H13" s="59"/>
      <c r="I13" s="120" t="s">
        <v>153</v>
      </c>
      <c r="J13" s="61"/>
      <c r="K13" s="112"/>
      <c r="L13" s="108"/>
      <c r="M13" s="62"/>
      <c r="N13" s="60"/>
      <c r="O13" s="62"/>
      <c r="P13" s="69"/>
      <c r="Q13" s="63"/>
      <c r="R13" s="70"/>
      <c r="S13" s="63"/>
    </row>
    <row r="14" spans="1:21" ht="15.75" x14ac:dyDescent="0.25">
      <c r="A14" s="103" t="s">
        <v>90</v>
      </c>
      <c r="B14" s="104" t="s">
        <v>91</v>
      </c>
      <c r="C14" s="114" t="s">
        <v>100</v>
      </c>
      <c r="D14" s="70"/>
      <c r="E14" s="70"/>
      <c r="F14" s="57"/>
      <c r="G14" s="58"/>
      <c r="H14" s="59"/>
      <c r="I14" s="120" t="s">
        <v>153</v>
      </c>
      <c r="J14" s="61"/>
      <c r="K14" s="112"/>
      <c r="L14" s="107"/>
      <c r="M14" s="62"/>
      <c r="N14" s="60"/>
      <c r="O14" s="62"/>
      <c r="P14" s="69"/>
      <c r="Q14" s="63"/>
      <c r="R14" s="70"/>
      <c r="S14" s="63"/>
    </row>
    <row r="15" spans="1:21" ht="15.75" x14ac:dyDescent="0.25">
      <c r="A15" s="103" t="s">
        <v>90</v>
      </c>
      <c r="B15" s="104" t="s">
        <v>91</v>
      </c>
      <c r="C15" s="114" t="s">
        <v>101</v>
      </c>
      <c r="D15" s="70"/>
      <c r="E15" s="70"/>
      <c r="F15" s="57"/>
      <c r="G15" s="58"/>
      <c r="H15" s="59"/>
      <c r="I15" s="120" t="s">
        <v>153</v>
      </c>
      <c r="J15" s="61"/>
      <c r="K15" s="112"/>
      <c r="L15" s="107"/>
      <c r="M15" s="62"/>
      <c r="N15" s="60"/>
      <c r="O15" s="62"/>
      <c r="P15" s="69"/>
      <c r="Q15" s="63"/>
      <c r="R15" s="70"/>
      <c r="S15" s="63"/>
    </row>
    <row r="16" spans="1:21" ht="15.75" x14ac:dyDescent="0.25">
      <c r="A16" s="103" t="s">
        <v>90</v>
      </c>
      <c r="B16" s="104" t="s">
        <v>91</v>
      </c>
      <c r="C16" s="114" t="s">
        <v>102</v>
      </c>
      <c r="D16" s="70"/>
      <c r="E16" s="70"/>
      <c r="F16" s="57"/>
      <c r="G16" s="58"/>
      <c r="H16" s="59"/>
      <c r="I16" s="120" t="s">
        <v>34</v>
      </c>
      <c r="J16" s="61"/>
      <c r="K16" s="112"/>
      <c r="L16" s="107"/>
      <c r="M16" s="62"/>
      <c r="N16" s="60"/>
      <c r="O16" s="62"/>
      <c r="P16" s="69"/>
      <c r="Q16" s="63"/>
      <c r="R16" s="70"/>
      <c r="S16" s="63"/>
    </row>
    <row r="17" spans="1:19" ht="18.75" customHeight="1" x14ac:dyDescent="0.25">
      <c r="A17" s="103" t="s">
        <v>90</v>
      </c>
      <c r="B17" s="104" t="s">
        <v>91</v>
      </c>
      <c r="C17" s="114" t="s">
        <v>103</v>
      </c>
      <c r="D17" s="70"/>
      <c r="E17" s="70"/>
      <c r="F17" s="57"/>
      <c r="G17" s="58"/>
      <c r="H17" s="59"/>
      <c r="I17" s="120" t="s">
        <v>34</v>
      </c>
      <c r="J17" s="61"/>
      <c r="K17" s="112"/>
      <c r="L17" s="107"/>
      <c r="M17" s="62"/>
      <c r="N17" s="60"/>
      <c r="O17" s="62"/>
      <c r="P17" s="69"/>
      <c r="Q17" s="63"/>
      <c r="R17" s="70"/>
      <c r="S17" s="63"/>
    </row>
    <row r="18" spans="1:19" ht="15.75" x14ac:dyDescent="0.25">
      <c r="A18" s="103" t="s">
        <v>90</v>
      </c>
      <c r="B18" s="104" t="s">
        <v>91</v>
      </c>
      <c r="C18" s="114" t="s">
        <v>104</v>
      </c>
      <c r="D18" s="70"/>
      <c r="E18" s="70"/>
      <c r="F18" s="57"/>
      <c r="G18" s="58"/>
      <c r="H18" s="59"/>
      <c r="I18" s="120" t="s">
        <v>152</v>
      </c>
      <c r="J18" s="61"/>
      <c r="K18" s="112"/>
      <c r="L18" s="107"/>
      <c r="M18" s="62"/>
      <c r="N18" s="60"/>
      <c r="O18" s="62"/>
      <c r="P18" s="69"/>
      <c r="Q18" s="63"/>
      <c r="R18" s="70"/>
      <c r="S18" s="63"/>
    </row>
    <row r="19" spans="1:19" ht="15.75" x14ac:dyDescent="0.25">
      <c r="A19" s="103" t="s">
        <v>90</v>
      </c>
      <c r="B19" s="104" t="s">
        <v>91</v>
      </c>
      <c r="C19" s="114" t="s">
        <v>105</v>
      </c>
      <c r="D19" s="70"/>
      <c r="E19" s="70"/>
      <c r="F19" s="57"/>
      <c r="G19" s="58"/>
      <c r="H19" s="59"/>
      <c r="I19" s="120" t="s">
        <v>152</v>
      </c>
      <c r="J19" s="61"/>
      <c r="K19" s="112"/>
      <c r="L19" s="107"/>
      <c r="M19" s="62"/>
      <c r="N19" s="60"/>
      <c r="O19" s="62"/>
      <c r="P19" s="69"/>
      <c r="Q19" s="63"/>
      <c r="R19" s="70"/>
      <c r="S19" s="63"/>
    </row>
    <row r="20" spans="1:19" ht="15.75" x14ac:dyDescent="0.25">
      <c r="A20" s="103" t="s">
        <v>90</v>
      </c>
      <c r="B20" s="104" t="s">
        <v>91</v>
      </c>
      <c r="C20" s="115" t="s">
        <v>106</v>
      </c>
      <c r="D20" s="70"/>
      <c r="E20" s="70"/>
      <c r="F20" s="57"/>
      <c r="G20" s="58"/>
      <c r="H20" s="59"/>
      <c r="I20" s="120" t="s">
        <v>152</v>
      </c>
      <c r="J20" s="61"/>
      <c r="K20" s="112"/>
      <c r="L20" s="107"/>
      <c r="M20" s="62"/>
      <c r="N20" s="60"/>
      <c r="O20" s="62"/>
      <c r="P20" s="69"/>
      <c r="Q20" s="63"/>
      <c r="R20" s="70"/>
      <c r="S20" s="63"/>
    </row>
    <row r="21" spans="1:19" ht="15.75" x14ac:dyDescent="0.25">
      <c r="A21" s="103" t="s">
        <v>90</v>
      </c>
      <c r="B21" s="104" t="s">
        <v>91</v>
      </c>
      <c r="C21" s="116" t="s">
        <v>107</v>
      </c>
      <c r="D21" s="70"/>
      <c r="E21" s="70"/>
      <c r="F21" s="57"/>
      <c r="G21" s="58"/>
      <c r="H21" s="59"/>
      <c r="I21" s="120" t="s">
        <v>153</v>
      </c>
      <c r="J21" s="61"/>
      <c r="K21" s="112"/>
      <c r="L21" s="107"/>
      <c r="M21" s="62"/>
      <c r="N21" s="60"/>
      <c r="O21" s="62"/>
      <c r="P21" s="69"/>
      <c r="Q21" s="63"/>
      <c r="R21" s="70"/>
      <c r="S21" s="63"/>
    </row>
    <row r="22" spans="1:19" ht="15.75" x14ac:dyDescent="0.25">
      <c r="A22" s="103" t="s">
        <v>90</v>
      </c>
      <c r="B22" s="104" t="s">
        <v>91</v>
      </c>
      <c r="C22" s="114" t="s">
        <v>108</v>
      </c>
      <c r="D22" s="70"/>
      <c r="E22" s="70"/>
      <c r="F22" s="57"/>
      <c r="G22" s="58"/>
      <c r="H22" s="59"/>
      <c r="I22" s="120" t="s">
        <v>159</v>
      </c>
      <c r="J22" s="61"/>
      <c r="K22" s="112"/>
      <c r="L22" s="107"/>
      <c r="M22" s="62"/>
      <c r="N22" s="60"/>
      <c r="O22" s="62"/>
      <c r="P22" s="69"/>
      <c r="Q22" s="63"/>
      <c r="R22" s="70"/>
      <c r="S22" s="63"/>
    </row>
    <row r="23" spans="1:19" ht="15.75" x14ac:dyDescent="0.25">
      <c r="A23" s="103" t="s">
        <v>90</v>
      </c>
      <c r="B23" s="104" t="s">
        <v>91</v>
      </c>
      <c r="C23" s="114" t="s">
        <v>109</v>
      </c>
      <c r="D23" s="70"/>
      <c r="E23" s="70"/>
      <c r="F23" s="57"/>
      <c r="G23" s="58"/>
      <c r="H23" s="59"/>
      <c r="I23" s="120" t="s">
        <v>34</v>
      </c>
      <c r="J23" s="61"/>
      <c r="K23" s="112"/>
      <c r="L23" s="107"/>
      <c r="M23" s="62"/>
      <c r="N23" s="60"/>
      <c r="O23" s="62"/>
      <c r="P23" s="69"/>
      <c r="Q23" s="63"/>
      <c r="R23" s="70"/>
      <c r="S23" s="63"/>
    </row>
    <row r="24" spans="1:19" ht="15.75" x14ac:dyDescent="0.25">
      <c r="A24" s="103" t="s">
        <v>90</v>
      </c>
      <c r="B24" s="104" t="s">
        <v>91</v>
      </c>
      <c r="C24" s="114" t="s">
        <v>110</v>
      </c>
      <c r="D24" s="70"/>
      <c r="E24" s="70"/>
      <c r="F24" s="57"/>
      <c r="G24" s="58"/>
      <c r="H24" s="59"/>
      <c r="I24" s="120" t="s">
        <v>34</v>
      </c>
      <c r="J24" s="61"/>
      <c r="K24" s="112"/>
      <c r="L24" s="107"/>
      <c r="M24" s="62"/>
      <c r="N24" s="60"/>
      <c r="O24" s="62"/>
      <c r="P24" s="69"/>
      <c r="Q24" s="63"/>
      <c r="R24" s="70"/>
      <c r="S24" s="63"/>
    </row>
    <row r="25" spans="1:19" ht="15.75" x14ac:dyDescent="0.25">
      <c r="A25" s="103" t="s">
        <v>90</v>
      </c>
      <c r="B25" s="104" t="s">
        <v>91</v>
      </c>
      <c r="C25" s="114" t="s">
        <v>111</v>
      </c>
      <c r="D25" s="70"/>
      <c r="E25" s="70"/>
      <c r="F25" s="57"/>
      <c r="G25" s="58"/>
      <c r="H25" s="59"/>
      <c r="I25" s="120" t="s">
        <v>152</v>
      </c>
      <c r="J25" s="61"/>
      <c r="K25" s="112"/>
      <c r="L25" s="107"/>
      <c r="M25" s="62"/>
      <c r="N25" s="60"/>
      <c r="O25" s="62"/>
      <c r="P25" s="69"/>
      <c r="Q25" s="63"/>
      <c r="R25" s="70"/>
      <c r="S25" s="63"/>
    </row>
    <row r="26" spans="1:19" ht="15.75" x14ac:dyDescent="0.25">
      <c r="A26" s="103" t="s">
        <v>90</v>
      </c>
      <c r="B26" s="104" t="s">
        <v>91</v>
      </c>
      <c r="C26" s="114" t="s">
        <v>112</v>
      </c>
      <c r="D26" s="70"/>
      <c r="E26" s="70"/>
      <c r="F26" s="57"/>
      <c r="G26" s="58"/>
      <c r="H26" s="59"/>
      <c r="I26" s="120" t="s">
        <v>152</v>
      </c>
      <c r="J26" s="61"/>
      <c r="K26" s="112"/>
      <c r="L26" s="107"/>
      <c r="M26" s="62"/>
      <c r="N26" s="60"/>
      <c r="O26" s="62"/>
      <c r="P26" s="69"/>
      <c r="Q26" s="63"/>
      <c r="R26" s="70"/>
      <c r="S26" s="63"/>
    </row>
    <row r="27" spans="1:19" ht="15.75" x14ac:dyDescent="0.25">
      <c r="A27" s="103" t="s">
        <v>90</v>
      </c>
      <c r="B27" s="104" t="s">
        <v>91</v>
      </c>
      <c r="C27" s="116" t="s">
        <v>113</v>
      </c>
      <c r="D27" s="70"/>
      <c r="E27" s="70"/>
      <c r="F27" s="57"/>
      <c r="G27" s="58"/>
      <c r="H27" s="59"/>
      <c r="I27" s="120" t="s">
        <v>34</v>
      </c>
      <c r="J27" s="61"/>
      <c r="K27" s="112"/>
      <c r="L27" s="107"/>
      <c r="M27" s="62"/>
      <c r="N27" s="60"/>
      <c r="O27" s="62"/>
      <c r="P27" s="69"/>
      <c r="Q27" s="63"/>
      <c r="R27" s="70"/>
      <c r="S27" s="63"/>
    </row>
    <row r="28" spans="1:19" ht="15.75" x14ac:dyDescent="0.25">
      <c r="A28" s="103" t="s">
        <v>90</v>
      </c>
      <c r="B28" s="104" t="s">
        <v>91</v>
      </c>
      <c r="C28" s="114" t="s">
        <v>114</v>
      </c>
      <c r="D28" s="70"/>
      <c r="E28" s="70"/>
      <c r="F28" s="57"/>
      <c r="G28" s="58"/>
      <c r="H28" s="59"/>
      <c r="I28" s="120" t="s">
        <v>154</v>
      </c>
      <c r="J28" s="61"/>
      <c r="K28" s="112"/>
      <c r="L28" s="107"/>
      <c r="M28" s="62"/>
      <c r="N28" s="60"/>
      <c r="O28" s="62"/>
      <c r="P28" s="69"/>
      <c r="Q28" s="63"/>
      <c r="R28" s="70"/>
      <c r="S28" s="63"/>
    </row>
    <row r="29" spans="1:19" ht="15.75" x14ac:dyDescent="0.25">
      <c r="A29" s="103" t="s">
        <v>90</v>
      </c>
      <c r="B29" s="104" t="s">
        <v>91</v>
      </c>
      <c r="C29" s="114" t="s">
        <v>115</v>
      </c>
      <c r="D29" s="70"/>
      <c r="E29" s="70"/>
      <c r="F29" s="57"/>
      <c r="G29" s="58"/>
      <c r="H29" s="59"/>
      <c r="I29" s="120" t="s">
        <v>155</v>
      </c>
      <c r="J29" s="61"/>
      <c r="K29" s="112"/>
      <c r="L29" s="107"/>
      <c r="M29" s="62"/>
      <c r="N29" s="60"/>
      <c r="O29" s="62"/>
      <c r="P29" s="69"/>
      <c r="Q29" s="63"/>
      <c r="R29" s="70"/>
      <c r="S29" s="63"/>
    </row>
    <row r="30" spans="1:19" ht="15.75" x14ac:dyDescent="0.25">
      <c r="A30" s="103" t="s">
        <v>90</v>
      </c>
      <c r="B30" s="104" t="s">
        <v>91</v>
      </c>
      <c r="C30" s="114" t="s">
        <v>116</v>
      </c>
      <c r="D30" s="70"/>
      <c r="E30" s="70"/>
      <c r="F30" s="57"/>
      <c r="G30" s="58"/>
      <c r="H30" s="59"/>
      <c r="I30" s="120" t="s">
        <v>155</v>
      </c>
      <c r="J30" s="61"/>
      <c r="K30" s="112"/>
      <c r="L30" s="107"/>
      <c r="M30" s="62"/>
      <c r="N30" s="60"/>
      <c r="O30" s="62"/>
      <c r="P30" s="69"/>
      <c r="Q30" s="63"/>
      <c r="R30" s="70"/>
      <c r="S30" s="63"/>
    </row>
    <row r="31" spans="1:19" ht="15.75" x14ac:dyDescent="0.25">
      <c r="A31" s="103" t="s">
        <v>90</v>
      </c>
      <c r="B31" s="104" t="s">
        <v>91</v>
      </c>
      <c r="C31" s="114" t="s">
        <v>117</v>
      </c>
      <c r="D31" s="70"/>
      <c r="E31" s="70"/>
      <c r="F31" s="57"/>
      <c r="G31" s="58"/>
      <c r="H31" s="59"/>
      <c r="I31" s="120" t="s">
        <v>34</v>
      </c>
      <c r="J31" s="61"/>
      <c r="K31" s="112"/>
      <c r="L31" s="107"/>
      <c r="M31" s="62"/>
      <c r="N31" s="60"/>
      <c r="O31" s="62"/>
      <c r="P31" s="69"/>
      <c r="Q31" s="63"/>
      <c r="R31" s="70"/>
      <c r="S31" s="63"/>
    </row>
    <row r="32" spans="1:19" ht="15.75" x14ac:dyDescent="0.25">
      <c r="A32" s="103" t="s">
        <v>90</v>
      </c>
      <c r="B32" s="104" t="s">
        <v>91</v>
      </c>
      <c r="C32" s="114" t="s">
        <v>118</v>
      </c>
      <c r="D32" s="70"/>
      <c r="E32" s="70"/>
      <c r="F32" s="57"/>
      <c r="G32" s="58"/>
      <c r="H32" s="59"/>
      <c r="I32" s="120" t="s">
        <v>152</v>
      </c>
      <c r="J32" s="61"/>
      <c r="K32" s="112"/>
      <c r="L32" s="108"/>
      <c r="M32" s="62"/>
      <c r="N32" s="60"/>
      <c r="O32" s="62"/>
      <c r="P32" s="69"/>
      <c r="Q32" s="63"/>
      <c r="R32" s="70"/>
      <c r="S32" s="63"/>
    </row>
    <row r="33" spans="1:19" ht="15.75" x14ac:dyDescent="0.25">
      <c r="A33" s="103" t="s">
        <v>90</v>
      </c>
      <c r="B33" s="104" t="s">
        <v>91</v>
      </c>
      <c r="C33" s="114" t="s">
        <v>119</v>
      </c>
      <c r="D33" s="70"/>
      <c r="E33" s="70"/>
      <c r="F33" s="57"/>
      <c r="G33" s="58"/>
      <c r="H33" s="59"/>
      <c r="I33" s="120" t="s">
        <v>34</v>
      </c>
      <c r="J33" s="61"/>
      <c r="K33" s="112"/>
      <c r="L33" s="108"/>
      <c r="M33" s="62"/>
      <c r="N33" s="60"/>
      <c r="O33" s="62"/>
      <c r="P33" s="69"/>
      <c r="Q33" s="63"/>
      <c r="R33" s="70"/>
      <c r="S33" s="63"/>
    </row>
    <row r="34" spans="1:19" ht="15.75" x14ac:dyDescent="0.25">
      <c r="A34" s="103" t="s">
        <v>90</v>
      </c>
      <c r="B34" s="104" t="s">
        <v>91</v>
      </c>
      <c r="C34" s="114" t="s">
        <v>120</v>
      </c>
      <c r="D34" s="70"/>
      <c r="E34" s="70"/>
      <c r="F34" s="57"/>
      <c r="G34" s="58"/>
      <c r="H34" s="59"/>
      <c r="I34" s="120" t="s">
        <v>34</v>
      </c>
      <c r="J34" s="61"/>
      <c r="K34" s="112"/>
      <c r="L34" s="108"/>
      <c r="M34" s="62"/>
      <c r="N34" s="60"/>
      <c r="O34" s="62"/>
      <c r="P34" s="69"/>
      <c r="Q34" s="63"/>
      <c r="R34" s="70"/>
      <c r="S34" s="63"/>
    </row>
    <row r="35" spans="1:19" ht="15.75" x14ac:dyDescent="0.25">
      <c r="A35" s="103" t="s">
        <v>90</v>
      </c>
      <c r="B35" s="104" t="s">
        <v>91</v>
      </c>
      <c r="C35" s="114" t="s">
        <v>121</v>
      </c>
      <c r="D35" s="70"/>
      <c r="E35" s="70"/>
      <c r="F35" s="57"/>
      <c r="G35" s="58"/>
      <c r="H35" s="59"/>
      <c r="I35" s="120" t="s">
        <v>152</v>
      </c>
      <c r="J35" s="61"/>
      <c r="K35" s="112"/>
      <c r="L35" s="108"/>
      <c r="M35" s="62"/>
      <c r="N35" s="60"/>
      <c r="O35" s="62"/>
      <c r="P35" s="69"/>
      <c r="Q35" s="63"/>
      <c r="R35" s="70"/>
      <c r="S35" s="63"/>
    </row>
    <row r="36" spans="1:19" ht="15.75" x14ac:dyDescent="0.25">
      <c r="A36" s="103" t="s">
        <v>90</v>
      </c>
      <c r="B36" s="104" t="s">
        <v>91</v>
      </c>
      <c r="C36" s="114" t="s">
        <v>122</v>
      </c>
      <c r="D36" s="70"/>
      <c r="E36" s="70"/>
      <c r="F36" s="57"/>
      <c r="G36" s="58"/>
      <c r="H36" s="59"/>
      <c r="I36" s="120" t="s">
        <v>152</v>
      </c>
      <c r="J36" s="61"/>
      <c r="K36" s="112"/>
      <c r="L36" s="108"/>
      <c r="M36" s="62"/>
      <c r="N36" s="60"/>
      <c r="O36" s="62"/>
      <c r="P36" s="69"/>
      <c r="Q36" s="63"/>
      <c r="R36" s="70"/>
      <c r="S36" s="63"/>
    </row>
    <row r="37" spans="1:19" ht="15.75" x14ac:dyDescent="0.25">
      <c r="A37" s="103" t="s">
        <v>90</v>
      </c>
      <c r="B37" s="104" t="s">
        <v>91</v>
      </c>
      <c r="C37" s="114" t="s">
        <v>123</v>
      </c>
      <c r="D37" s="70"/>
      <c r="E37" s="70"/>
      <c r="F37" s="57"/>
      <c r="G37" s="58"/>
      <c r="H37" s="59"/>
      <c r="I37" s="120" t="s">
        <v>152</v>
      </c>
      <c r="J37" s="61"/>
      <c r="K37" s="112"/>
      <c r="L37" s="108"/>
      <c r="M37" s="62"/>
      <c r="N37" s="60"/>
      <c r="O37" s="62"/>
      <c r="P37" s="69"/>
      <c r="Q37" s="63"/>
      <c r="R37" s="70"/>
      <c r="S37" s="63"/>
    </row>
    <row r="38" spans="1:19" ht="15.75" x14ac:dyDescent="0.25">
      <c r="A38" s="103" t="s">
        <v>90</v>
      </c>
      <c r="B38" s="104" t="s">
        <v>91</v>
      </c>
      <c r="C38" s="114" t="s">
        <v>124</v>
      </c>
      <c r="D38" s="70"/>
      <c r="E38" s="70"/>
      <c r="F38" s="57"/>
      <c r="G38" s="58"/>
      <c r="H38" s="59"/>
      <c r="I38" s="120" t="s">
        <v>34</v>
      </c>
      <c r="J38" s="61"/>
      <c r="K38" s="112"/>
      <c r="L38" s="107"/>
      <c r="M38" s="62"/>
      <c r="N38" s="60"/>
      <c r="O38" s="62"/>
      <c r="P38" s="69"/>
      <c r="Q38" s="63"/>
      <c r="R38" s="70"/>
      <c r="S38" s="63"/>
    </row>
    <row r="39" spans="1:19" ht="15.75" x14ac:dyDescent="0.25">
      <c r="A39" s="103" t="s">
        <v>90</v>
      </c>
      <c r="B39" s="104" t="s">
        <v>91</v>
      </c>
      <c r="C39" s="114" t="s">
        <v>125</v>
      </c>
      <c r="D39" s="70"/>
      <c r="E39" s="70"/>
      <c r="F39" s="57"/>
      <c r="G39" s="58"/>
      <c r="H39" s="59"/>
      <c r="I39" s="120" t="s">
        <v>34</v>
      </c>
      <c r="J39" s="61"/>
      <c r="K39" s="112"/>
      <c r="L39" s="107"/>
      <c r="M39" s="62"/>
      <c r="N39" s="60"/>
      <c r="O39" s="62"/>
      <c r="P39" s="69"/>
      <c r="Q39" s="63"/>
      <c r="R39" s="70"/>
      <c r="S39" s="63"/>
    </row>
    <row r="40" spans="1:19" ht="15.75" x14ac:dyDescent="0.25">
      <c r="A40" s="103" t="s">
        <v>90</v>
      </c>
      <c r="B40" s="104" t="s">
        <v>91</v>
      </c>
      <c r="C40" s="114" t="s">
        <v>126</v>
      </c>
      <c r="D40" s="70"/>
      <c r="E40" s="70"/>
      <c r="F40" s="57"/>
      <c r="G40" s="58"/>
      <c r="H40" s="59"/>
      <c r="I40" s="120" t="s">
        <v>34</v>
      </c>
      <c r="J40" s="61"/>
      <c r="K40" s="112"/>
      <c r="L40" s="106"/>
      <c r="M40" s="62"/>
      <c r="N40" s="60"/>
      <c r="O40" s="62"/>
      <c r="P40" s="69"/>
      <c r="Q40" s="63"/>
      <c r="R40" s="70"/>
      <c r="S40" s="63"/>
    </row>
    <row r="41" spans="1:19" ht="15.75" x14ac:dyDescent="0.25">
      <c r="A41" s="103" t="s">
        <v>90</v>
      </c>
      <c r="B41" s="104" t="s">
        <v>91</v>
      </c>
      <c r="C41" s="116" t="s">
        <v>127</v>
      </c>
      <c r="D41" s="70"/>
      <c r="E41" s="70"/>
      <c r="F41" s="57"/>
      <c r="G41" s="58"/>
      <c r="H41" s="59"/>
      <c r="I41" s="120" t="s">
        <v>152</v>
      </c>
      <c r="J41" s="61"/>
      <c r="K41" s="112"/>
      <c r="L41" s="106"/>
      <c r="M41" s="62"/>
      <c r="N41" s="60"/>
      <c r="O41" s="62"/>
      <c r="P41" s="69"/>
      <c r="Q41" s="63"/>
      <c r="R41" s="70"/>
      <c r="S41" s="63"/>
    </row>
    <row r="42" spans="1:19" ht="15.75" x14ac:dyDescent="0.25">
      <c r="A42" s="103" t="s">
        <v>90</v>
      </c>
      <c r="B42" s="104" t="s">
        <v>91</v>
      </c>
      <c r="C42" s="114" t="s">
        <v>128</v>
      </c>
      <c r="D42" s="70"/>
      <c r="E42" s="70"/>
      <c r="F42" s="57"/>
      <c r="G42" s="58"/>
      <c r="H42" s="59"/>
      <c r="I42" s="120" t="s">
        <v>34</v>
      </c>
      <c r="J42" s="61"/>
      <c r="K42" s="112"/>
      <c r="L42" s="109"/>
      <c r="M42" s="62"/>
      <c r="N42" s="60"/>
      <c r="O42" s="62"/>
      <c r="P42" s="69"/>
      <c r="Q42" s="63"/>
      <c r="R42" s="70"/>
      <c r="S42" s="63"/>
    </row>
    <row r="43" spans="1:19" ht="15.75" x14ac:dyDescent="0.25">
      <c r="A43" s="103" t="s">
        <v>90</v>
      </c>
      <c r="B43" s="104" t="s">
        <v>91</v>
      </c>
      <c r="C43" s="114" t="s">
        <v>129</v>
      </c>
      <c r="D43" s="70"/>
      <c r="E43" s="70"/>
      <c r="F43" s="57"/>
      <c r="G43" s="58"/>
      <c r="H43" s="59"/>
      <c r="I43" s="120" t="s">
        <v>34</v>
      </c>
      <c r="J43" s="61"/>
      <c r="K43" s="112"/>
      <c r="L43" s="109"/>
      <c r="M43" s="62"/>
      <c r="N43" s="60"/>
      <c r="O43" s="62"/>
      <c r="P43" s="69"/>
      <c r="Q43" s="63"/>
      <c r="R43" s="70"/>
      <c r="S43" s="63"/>
    </row>
    <row r="44" spans="1:19" ht="15.75" x14ac:dyDescent="0.25">
      <c r="A44" s="103" t="s">
        <v>90</v>
      </c>
      <c r="B44" s="104" t="s">
        <v>91</v>
      </c>
      <c r="C44" s="114" t="s">
        <v>130</v>
      </c>
      <c r="D44" s="70"/>
      <c r="E44" s="70"/>
      <c r="F44" s="57"/>
      <c r="G44" s="58"/>
      <c r="H44" s="59"/>
      <c r="I44" s="120" t="s">
        <v>152</v>
      </c>
      <c r="J44" s="61"/>
      <c r="K44" s="112"/>
      <c r="L44" s="106"/>
      <c r="M44" s="62"/>
      <c r="N44" s="60"/>
      <c r="O44" s="62"/>
      <c r="P44" s="69"/>
      <c r="Q44" s="63"/>
      <c r="R44" s="70"/>
      <c r="S44" s="63"/>
    </row>
    <row r="45" spans="1:19" ht="15.75" x14ac:dyDescent="0.25">
      <c r="A45" s="103" t="s">
        <v>90</v>
      </c>
      <c r="B45" s="104" t="s">
        <v>91</v>
      </c>
      <c r="C45" s="114" t="s">
        <v>131</v>
      </c>
      <c r="D45" s="70"/>
      <c r="E45" s="70"/>
      <c r="F45" s="57"/>
      <c r="G45" s="58"/>
      <c r="H45" s="59"/>
      <c r="I45" s="120" t="s">
        <v>152</v>
      </c>
      <c r="J45" s="61"/>
      <c r="K45" s="112"/>
      <c r="L45" s="109"/>
      <c r="M45" s="62"/>
      <c r="N45" s="60"/>
      <c r="O45" s="62"/>
      <c r="P45" s="69"/>
      <c r="Q45" s="63"/>
      <c r="R45" s="70"/>
      <c r="S45" s="63"/>
    </row>
    <row r="46" spans="1:19" ht="15.75" x14ac:dyDescent="0.25">
      <c r="A46" s="103" t="s">
        <v>90</v>
      </c>
      <c r="B46" s="104" t="s">
        <v>91</v>
      </c>
      <c r="C46" s="115" t="s">
        <v>132</v>
      </c>
      <c r="D46" s="70"/>
      <c r="E46" s="70"/>
      <c r="F46" s="57"/>
      <c r="G46" s="58"/>
      <c r="H46" s="59"/>
      <c r="I46" s="120" t="s">
        <v>34</v>
      </c>
      <c r="J46" s="61"/>
      <c r="K46" s="112"/>
      <c r="L46" s="106"/>
      <c r="M46" s="62"/>
      <c r="N46" s="60"/>
      <c r="O46" s="62"/>
      <c r="P46" s="69"/>
      <c r="Q46" s="63"/>
      <c r="R46" s="70"/>
      <c r="S46" s="63"/>
    </row>
    <row r="47" spans="1:19" ht="15.75" x14ac:dyDescent="0.25">
      <c r="A47" s="103" t="s">
        <v>90</v>
      </c>
      <c r="B47" s="104" t="s">
        <v>91</v>
      </c>
      <c r="C47" s="115" t="s">
        <v>133</v>
      </c>
      <c r="D47" s="70"/>
      <c r="E47" s="70"/>
      <c r="F47" s="57"/>
      <c r="G47" s="58"/>
      <c r="H47" s="59"/>
      <c r="I47" s="120" t="s">
        <v>34</v>
      </c>
      <c r="J47" s="61"/>
      <c r="K47" s="112"/>
      <c r="L47" s="106"/>
      <c r="M47" s="62"/>
      <c r="N47" s="60"/>
      <c r="O47" s="62"/>
      <c r="P47" s="69"/>
      <c r="Q47" s="63"/>
      <c r="R47" s="70"/>
      <c r="S47" s="63"/>
    </row>
    <row r="48" spans="1:19" ht="15.75" x14ac:dyDescent="0.25">
      <c r="A48" s="103" t="s">
        <v>90</v>
      </c>
      <c r="B48" s="104" t="s">
        <v>91</v>
      </c>
      <c r="C48" s="116" t="s">
        <v>134</v>
      </c>
      <c r="D48" s="70"/>
      <c r="E48" s="70"/>
      <c r="F48" s="57"/>
      <c r="G48" s="58"/>
      <c r="H48" s="59"/>
      <c r="I48" s="120" t="s">
        <v>34</v>
      </c>
      <c r="J48" s="61"/>
      <c r="K48" s="112"/>
      <c r="L48" s="110"/>
      <c r="M48" s="62"/>
      <c r="N48" s="60"/>
      <c r="O48" s="62"/>
      <c r="P48" s="69"/>
      <c r="Q48" s="63"/>
      <c r="R48" s="70"/>
      <c r="S48" s="63"/>
    </row>
    <row r="49" spans="1:19" ht="15.75" x14ac:dyDescent="0.25">
      <c r="A49" s="103" t="s">
        <v>90</v>
      </c>
      <c r="B49" s="104" t="s">
        <v>91</v>
      </c>
      <c r="C49" s="114" t="s">
        <v>135</v>
      </c>
      <c r="D49" s="70"/>
      <c r="E49" s="70"/>
      <c r="F49" s="57"/>
      <c r="G49" s="58"/>
      <c r="H49" s="59"/>
      <c r="I49" s="120" t="s">
        <v>34</v>
      </c>
      <c r="J49" s="61"/>
      <c r="K49" s="112"/>
      <c r="L49" s="110"/>
      <c r="M49" s="62"/>
      <c r="N49" s="60"/>
      <c r="O49" s="62"/>
      <c r="P49" s="69"/>
      <c r="Q49" s="63"/>
      <c r="R49" s="70"/>
      <c r="S49" s="63"/>
    </row>
    <row r="50" spans="1:19" ht="15.75" x14ac:dyDescent="0.25">
      <c r="A50" s="103" t="s">
        <v>90</v>
      </c>
      <c r="B50" s="104" t="s">
        <v>91</v>
      </c>
      <c r="C50" s="114" t="s">
        <v>136</v>
      </c>
      <c r="D50" s="70"/>
      <c r="E50" s="70"/>
      <c r="F50" s="57"/>
      <c r="G50" s="58"/>
      <c r="H50" s="59"/>
      <c r="I50" s="120" t="s">
        <v>152</v>
      </c>
      <c r="J50" s="61"/>
      <c r="K50" s="112"/>
      <c r="L50" s="110"/>
      <c r="M50" s="62"/>
      <c r="N50" s="60"/>
      <c r="O50" s="62"/>
      <c r="P50" s="69"/>
      <c r="Q50" s="63"/>
      <c r="R50" s="70"/>
      <c r="S50" s="63"/>
    </row>
    <row r="51" spans="1:19" ht="15.75" x14ac:dyDescent="0.25">
      <c r="A51" s="103" t="s">
        <v>90</v>
      </c>
      <c r="B51" s="104" t="s">
        <v>91</v>
      </c>
      <c r="C51" s="114" t="s">
        <v>137</v>
      </c>
      <c r="D51" s="70"/>
      <c r="E51" s="70"/>
      <c r="F51" s="57"/>
      <c r="G51" s="58"/>
      <c r="H51" s="59"/>
      <c r="I51" s="120" t="s">
        <v>156</v>
      </c>
      <c r="J51" s="61"/>
      <c r="K51" s="112"/>
      <c r="L51" s="110"/>
      <c r="M51" s="62"/>
      <c r="N51" s="60"/>
      <c r="O51" s="62"/>
      <c r="P51" s="69"/>
      <c r="Q51" s="63"/>
      <c r="R51" s="70"/>
      <c r="S51" s="63"/>
    </row>
    <row r="52" spans="1:19" ht="15.75" x14ac:dyDescent="0.25">
      <c r="A52" s="103" t="s">
        <v>90</v>
      </c>
      <c r="B52" s="104" t="s">
        <v>91</v>
      </c>
      <c r="C52" s="114" t="s">
        <v>138</v>
      </c>
      <c r="D52" s="70"/>
      <c r="E52" s="70"/>
      <c r="F52" s="57"/>
      <c r="G52" s="58"/>
      <c r="H52" s="59"/>
      <c r="I52" s="120" t="s">
        <v>156</v>
      </c>
      <c r="J52" s="61"/>
      <c r="K52" s="112"/>
      <c r="L52" s="110"/>
      <c r="M52" s="62"/>
      <c r="N52" s="60"/>
      <c r="O52" s="62"/>
      <c r="P52" s="69"/>
      <c r="Q52" s="63"/>
      <c r="R52" s="70"/>
      <c r="S52" s="63"/>
    </row>
    <row r="53" spans="1:19" ht="15.75" x14ac:dyDescent="0.25">
      <c r="A53" s="103" t="s">
        <v>90</v>
      </c>
      <c r="B53" s="104" t="s">
        <v>91</v>
      </c>
      <c r="C53" s="116" t="s">
        <v>139</v>
      </c>
      <c r="D53" s="70"/>
      <c r="E53" s="70"/>
      <c r="F53" s="57"/>
      <c r="G53" s="58"/>
      <c r="H53" s="59"/>
      <c r="I53" s="120" t="s">
        <v>155</v>
      </c>
      <c r="J53" s="61"/>
      <c r="K53" s="112"/>
      <c r="L53" s="110"/>
      <c r="M53" s="62"/>
      <c r="N53" s="60"/>
      <c r="O53" s="62"/>
      <c r="P53" s="69"/>
      <c r="Q53" s="63"/>
      <c r="R53" s="70"/>
      <c r="S53" s="63"/>
    </row>
    <row r="54" spans="1:19" ht="15.75" x14ac:dyDescent="0.25">
      <c r="A54" s="103" t="s">
        <v>90</v>
      </c>
      <c r="B54" s="104" t="s">
        <v>91</v>
      </c>
      <c r="C54" s="114" t="s">
        <v>140</v>
      </c>
      <c r="D54" s="70"/>
      <c r="E54" s="70"/>
      <c r="F54" s="57"/>
      <c r="G54" s="58"/>
      <c r="H54" s="59"/>
      <c r="I54" s="120" t="s">
        <v>152</v>
      </c>
      <c r="J54" s="61"/>
      <c r="K54" s="112"/>
      <c r="L54" s="106"/>
      <c r="M54" s="62"/>
      <c r="N54" s="60"/>
      <c r="O54" s="62" t="s">
        <v>22</v>
      </c>
      <c r="P54" s="69"/>
      <c r="Q54" s="63"/>
      <c r="R54" s="70"/>
      <c r="S54" s="63"/>
    </row>
    <row r="55" spans="1:19" ht="15.75" x14ac:dyDescent="0.25">
      <c r="A55" s="103" t="s">
        <v>90</v>
      </c>
      <c r="B55" s="104" t="s">
        <v>91</v>
      </c>
      <c r="C55" s="114" t="s">
        <v>141</v>
      </c>
      <c r="D55" s="70"/>
      <c r="E55" s="70"/>
      <c r="F55" s="57"/>
      <c r="G55" s="58"/>
      <c r="H55" s="59"/>
      <c r="I55" s="120" t="s">
        <v>153</v>
      </c>
      <c r="J55" s="61"/>
      <c r="K55" s="112"/>
      <c r="L55" s="110"/>
      <c r="M55" s="62"/>
      <c r="N55" s="60"/>
      <c r="O55" s="62" t="s">
        <v>22</v>
      </c>
      <c r="P55" s="69"/>
      <c r="Q55" s="63"/>
      <c r="R55" s="70"/>
      <c r="S55" s="63"/>
    </row>
    <row r="56" spans="1:19" ht="15.75" x14ac:dyDescent="0.25">
      <c r="A56" s="103" t="s">
        <v>90</v>
      </c>
      <c r="B56" s="104" t="s">
        <v>91</v>
      </c>
      <c r="C56" s="114" t="s">
        <v>142</v>
      </c>
      <c r="D56" s="70"/>
      <c r="E56" s="70"/>
      <c r="F56" s="57"/>
      <c r="G56" s="58"/>
      <c r="H56" s="59"/>
      <c r="I56" s="120" t="s">
        <v>152</v>
      </c>
      <c r="J56" s="61"/>
      <c r="K56" s="112"/>
      <c r="L56" s="110"/>
      <c r="M56" s="62"/>
      <c r="N56" s="60"/>
      <c r="O56" s="62" t="s">
        <v>22</v>
      </c>
      <c r="P56" s="69"/>
      <c r="Q56" s="63"/>
      <c r="R56" s="70"/>
      <c r="S56" s="63"/>
    </row>
    <row r="57" spans="1:19" ht="15.75" x14ac:dyDescent="0.25">
      <c r="A57" s="103" t="s">
        <v>90</v>
      </c>
      <c r="B57" s="104" t="s">
        <v>91</v>
      </c>
      <c r="C57" s="114" t="s">
        <v>143</v>
      </c>
      <c r="D57" s="70"/>
      <c r="E57" s="70"/>
      <c r="F57" s="57"/>
      <c r="G57" s="58"/>
      <c r="H57" s="59"/>
      <c r="I57" s="120" t="s">
        <v>34</v>
      </c>
      <c r="J57" s="61"/>
      <c r="K57" s="112"/>
      <c r="L57" s="106"/>
      <c r="M57" s="62"/>
      <c r="N57" s="60"/>
      <c r="O57" s="62" t="s">
        <v>22</v>
      </c>
      <c r="P57" s="69"/>
      <c r="Q57" s="63"/>
      <c r="R57" s="70"/>
      <c r="S57" s="63"/>
    </row>
    <row r="58" spans="1:19" ht="15.75" x14ac:dyDescent="0.25">
      <c r="A58" s="103" t="s">
        <v>90</v>
      </c>
      <c r="B58" s="104" t="s">
        <v>91</v>
      </c>
      <c r="C58" s="114" t="s">
        <v>144</v>
      </c>
      <c r="D58" s="70"/>
      <c r="E58" s="70"/>
      <c r="F58" s="57"/>
      <c r="G58" s="58"/>
      <c r="H58" s="59"/>
      <c r="I58" s="120" t="s">
        <v>34</v>
      </c>
      <c r="J58" s="61"/>
      <c r="K58" s="112"/>
      <c r="L58" s="106"/>
      <c r="M58" s="62"/>
      <c r="N58" s="60"/>
      <c r="O58" s="62" t="s">
        <v>22</v>
      </c>
      <c r="P58" s="69"/>
      <c r="Q58" s="63"/>
      <c r="R58" s="70"/>
      <c r="S58" s="63"/>
    </row>
    <row r="59" spans="1:19" ht="15.75" x14ac:dyDescent="0.25">
      <c r="A59" s="103" t="s">
        <v>90</v>
      </c>
      <c r="B59" s="104" t="s">
        <v>91</v>
      </c>
      <c r="C59" s="114" t="s">
        <v>145</v>
      </c>
      <c r="D59" s="70"/>
      <c r="E59" s="70"/>
      <c r="F59" s="57"/>
      <c r="G59" s="58"/>
      <c r="H59" s="59"/>
      <c r="I59" s="120" t="s">
        <v>34</v>
      </c>
      <c r="J59" s="61"/>
      <c r="K59" s="112"/>
      <c r="L59" s="106"/>
      <c r="M59" s="62"/>
      <c r="N59" s="60"/>
      <c r="O59" s="62" t="s">
        <v>22</v>
      </c>
      <c r="P59" s="69"/>
      <c r="Q59" s="63"/>
      <c r="R59" s="70"/>
      <c r="S59" s="63"/>
    </row>
    <row r="60" spans="1:19" ht="15.75" x14ac:dyDescent="0.25">
      <c r="A60" s="103" t="s">
        <v>90</v>
      </c>
      <c r="B60" s="104" t="s">
        <v>91</v>
      </c>
      <c r="C60" s="117" t="s">
        <v>146</v>
      </c>
      <c r="D60" s="70"/>
      <c r="E60" s="70"/>
      <c r="F60" s="57"/>
      <c r="G60" s="58"/>
      <c r="H60" s="59"/>
      <c r="I60" s="120" t="s">
        <v>153</v>
      </c>
      <c r="J60" s="61"/>
      <c r="K60" s="112"/>
      <c r="L60" s="106"/>
      <c r="M60" s="62"/>
      <c r="N60" s="60"/>
      <c r="O60" s="62" t="s">
        <v>22</v>
      </c>
      <c r="P60" s="69"/>
      <c r="Q60" s="63"/>
      <c r="R60" s="70"/>
      <c r="S60" s="63"/>
    </row>
    <row r="61" spans="1:19" ht="31.5" customHeight="1" x14ac:dyDescent="0.25">
      <c r="A61" s="103" t="s">
        <v>90</v>
      </c>
      <c r="B61" s="104" t="s">
        <v>91</v>
      </c>
      <c r="C61" s="118" t="s">
        <v>158</v>
      </c>
      <c r="D61" s="70"/>
      <c r="E61" s="70"/>
      <c r="F61" s="57"/>
      <c r="G61" s="58"/>
      <c r="H61" s="59"/>
      <c r="I61" s="120" t="s">
        <v>153</v>
      </c>
      <c r="J61" s="61"/>
      <c r="K61" s="112"/>
      <c r="L61" s="110"/>
      <c r="M61" s="62"/>
      <c r="N61" s="60"/>
      <c r="O61" s="62" t="s">
        <v>22</v>
      </c>
      <c r="P61" s="69"/>
      <c r="Q61" s="63"/>
      <c r="R61" s="70"/>
      <c r="S61" s="63"/>
    </row>
    <row r="62" spans="1:19" ht="15.75" x14ac:dyDescent="0.25">
      <c r="A62" s="103" t="s">
        <v>90</v>
      </c>
      <c r="B62" s="104" t="s">
        <v>91</v>
      </c>
      <c r="C62" s="119" t="s">
        <v>147</v>
      </c>
      <c r="D62" s="70"/>
      <c r="E62" s="70"/>
      <c r="F62" s="57"/>
      <c r="G62" s="58"/>
      <c r="H62" s="59"/>
      <c r="I62" s="120" t="s">
        <v>153</v>
      </c>
      <c r="J62" s="61"/>
      <c r="K62" s="112"/>
      <c r="L62" s="110"/>
      <c r="M62" s="62"/>
      <c r="N62" s="60"/>
      <c r="O62" s="62" t="s">
        <v>22</v>
      </c>
      <c r="P62" s="69"/>
      <c r="Q62" s="63"/>
      <c r="R62" s="70"/>
      <c r="S62" s="63"/>
    </row>
    <row r="63" spans="1:19" ht="15.75" x14ac:dyDescent="0.25">
      <c r="A63" s="103" t="s">
        <v>90</v>
      </c>
      <c r="B63" s="104" t="s">
        <v>91</v>
      </c>
      <c r="C63" s="114" t="s">
        <v>148</v>
      </c>
      <c r="D63" s="70"/>
      <c r="E63" s="70"/>
      <c r="F63" s="57"/>
      <c r="G63" s="58"/>
      <c r="H63" s="59"/>
      <c r="I63" s="120" t="s">
        <v>34</v>
      </c>
      <c r="J63" s="61"/>
      <c r="K63" s="112"/>
      <c r="L63" s="110"/>
      <c r="M63" s="62"/>
      <c r="N63" s="60"/>
      <c r="O63" s="62" t="s">
        <v>22</v>
      </c>
      <c r="P63" s="69"/>
      <c r="Q63" s="63"/>
      <c r="R63" s="70"/>
      <c r="S63" s="63"/>
    </row>
    <row r="64" spans="1:19" ht="15.75" x14ac:dyDescent="0.25">
      <c r="A64" s="103" t="s">
        <v>90</v>
      </c>
      <c r="B64" s="104" t="s">
        <v>91</v>
      </c>
      <c r="C64" s="114" t="s">
        <v>149</v>
      </c>
      <c r="D64" s="70"/>
      <c r="E64" s="70"/>
      <c r="F64" s="57"/>
      <c r="G64" s="58"/>
      <c r="H64" s="59"/>
      <c r="I64" s="120" t="s">
        <v>34</v>
      </c>
      <c r="J64" s="61"/>
      <c r="K64" s="112"/>
      <c r="L64" s="111"/>
      <c r="M64" s="62"/>
      <c r="N64" s="60"/>
      <c r="O64" s="62" t="s">
        <v>22</v>
      </c>
      <c r="P64" s="69"/>
      <c r="Q64" s="63"/>
      <c r="R64" s="70"/>
      <c r="S64" s="63"/>
    </row>
    <row r="65" spans="1:19" ht="15.75" x14ac:dyDescent="0.25">
      <c r="A65" s="103" t="s">
        <v>90</v>
      </c>
      <c r="B65" s="104" t="s">
        <v>91</v>
      </c>
      <c r="C65" s="114" t="s">
        <v>150</v>
      </c>
      <c r="D65" s="70"/>
      <c r="E65" s="70"/>
      <c r="F65" s="57"/>
      <c r="G65" s="58"/>
      <c r="H65" s="59"/>
      <c r="I65" s="120" t="s">
        <v>34</v>
      </c>
      <c r="J65" s="61"/>
      <c r="K65" s="112"/>
      <c r="L65" s="108"/>
      <c r="M65" s="62"/>
      <c r="N65" s="60"/>
      <c r="O65" s="62" t="s">
        <v>22</v>
      </c>
      <c r="P65" s="69"/>
      <c r="Q65" s="63"/>
      <c r="R65" s="70"/>
      <c r="S65" s="63"/>
    </row>
    <row r="66" spans="1:19" ht="15.75" x14ac:dyDescent="0.25">
      <c r="A66" s="103" t="s">
        <v>90</v>
      </c>
      <c r="B66" s="104" t="s">
        <v>91</v>
      </c>
      <c r="C66" s="114" t="s">
        <v>151</v>
      </c>
      <c r="D66" s="70"/>
      <c r="E66" s="70"/>
      <c r="F66" s="57"/>
      <c r="G66" s="58"/>
      <c r="H66" s="59"/>
      <c r="I66" s="120" t="s">
        <v>34</v>
      </c>
      <c r="J66" s="61"/>
      <c r="K66" s="112"/>
      <c r="L66" s="108"/>
      <c r="M66" s="62"/>
      <c r="N66" s="60"/>
      <c r="O66" s="62"/>
      <c r="P66" s="69" t="s">
        <v>157</v>
      </c>
      <c r="Q66" s="63"/>
      <c r="R66" s="70"/>
      <c r="S66" s="63"/>
    </row>
  </sheetData>
  <autoFilter ref="A4:S4" xr:uid="{A58012AC-CB78-4921-BBBF-9CA785B6C01D}"/>
  <mergeCells count="8">
    <mergeCell ref="A2:S2"/>
    <mergeCell ref="A1:S1"/>
    <mergeCell ref="L3:N3"/>
    <mergeCell ref="O3:S3"/>
    <mergeCell ref="A3:B3"/>
    <mergeCell ref="H3:I3"/>
    <mergeCell ref="J3:K3"/>
    <mergeCell ref="C3:F3"/>
  </mergeCells>
  <conditionalFormatting sqref="A5">
    <cfRule type="duplicateValues" dxfId="2" priority="2"/>
  </conditionalFormatting>
  <conditionalFormatting sqref="B5">
    <cfRule type="duplicateValues" dxfId="1" priority="3"/>
  </conditionalFormatting>
  <dataValidations count="2">
    <dataValidation type="list" allowBlank="1" showInputMessage="1" showErrorMessage="1" sqref="N6:N66" xr:uid="{2D83A6B0-FF8E-4582-96AF-D4279E05F89D}">
      <formula1>"OUI, NON"</formula1>
    </dataValidation>
    <dataValidation type="list" allowBlank="1" showInputMessage="1" showErrorMessage="1" sqref="P6:P66" xr:uid="{BD7CB363-4F48-4E1E-9AB6-52B940429C2D}">
      <formula1>"AOP, AOC, IGP, STG, RUP, HVE, CE2, EQUITABLE, LABEL ROUGE, PECHE DURABLE, FERMIER"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DE8B-97FB-4A75-9259-3B660332EE20}">
  <dimension ref="A1:E65"/>
  <sheetViews>
    <sheetView zoomScale="85" zoomScaleNormal="85" workbookViewId="0">
      <selection activeCell="E65" sqref="E65"/>
    </sheetView>
  </sheetViews>
  <sheetFormatPr baseColWidth="10" defaultColWidth="30" defaultRowHeight="15" x14ac:dyDescent="0.25"/>
  <cols>
    <col min="1" max="1" width="36.140625" style="42" bestFit="1" customWidth="1"/>
    <col min="2" max="2" width="22.28515625" style="42" bestFit="1" customWidth="1"/>
    <col min="3" max="3" width="21.85546875" style="42" bestFit="1" customWidth="1"/>
    <col min="4" max="4" width="14.7109375" style="42" bestFit="1" customWidth="1"/>
    <col min="5" max="5" width="16.28515625" style="42" bestFit="1" customWidth="1"/>
    <col min="6" max="16384" width="30" style="42"/>
  </cols>
  <sheetData>
    <row r="1" spans="1:5" s="37" customFormat="1" ht="69.75" customHeight="1" thickBot="1" x14ac:dyDescent="0.55000000000000004">
      <c r="A1" s="44" t="s">
        <v>2</v>
      </c>
      <c r="B1" s="45" t="s">
        <v>35</v>
      </c>
      <c r="C1" s="132" t="s">
        <v>4</v>
      </c>
      <c r="D1" s="133"/>
      <c r="E1" s="46" t="s">
        <v>36</v>
      </c>
    </row>
    <row r="2" spans="1:5" s="39" customFormat="1" ht="42" x14ac:dyDescent="0.25">
      <c r="A2" s="47" t="s">
        <v>10</v>
      </c>
      <c r="B2" s="48" t="s">
        <v>37</v>
      </c>
      <c r="C2" s="68" t="s">
        <v>15</v>
      </c>
      <c r="D2" s="49" t="s">
        <v>16</v>
      </c>
      <c r="E2" s="50" t="s">
        <v>38</v>
      </c>
    </row>
    <row r="3" spans="1:5" s="39" customFormat="1" ht="26.25" thickBot="1" x14ac:dyDescent="0.3">
      <c r="A3" s="51" t="s">
        <v>27</v>
      </c>
      <c r="B3" s="122" t="s">
        <v>27</v>
      </c>
      <c r="C3" s="67" t="s">
        <v>39</v>
      </c>
      <c r="D3" s="52" t="s">
        <v>31</v>
      </c>
      <c r="E3" s="53" t="s">
        <v>40</v>
      </c>
    </row>
    <row r="4" spans="1:5" x14ac:dyDescent="0.25">
      <c r="A4" s="43" t="str">
        <f>'BPU LOT 1'!C6</f>
        <v xml:space="preserve">  Champignons emincés 5/1, 1er choix</v>
      </c>
      <c r="B4" s="120">
        <v>20</v>
      </c>
      <c r="C4" s="121">
        <f>'BPU LOT 1'!H6</f>
        <v>0</v>
      </c>
      <c r="D4" s="41" t="str">
        <f>'BPU LOT 1'!I6</f>
        <v>boites</v>
      </c>
      <c r="E4" s="64">
        <f t="shared" ref="E4:E52" si="0">B4*C4</f>
        <v>0</v>
      </c>
    </row>
    <row r="5" spans="1:5" x14ac:dyDescent="0.25">
      <c r="A5" s="43" t="str">
        <f>'BPU LOT 1'!C7</f>
        <v xml:space="preserve">  Haricots verts extra fins 5/1 BIO</v>
      </c>
      <c r="B5" s="120">
        <v>100</v>
      </c>
      <c r="C5" s="121">
        <f>'BPU LOT 1'!H7</f>
        <v>0</v>
      </c>
      <c r="D5" s="41" t="str">
        <f>'BPU LOT 1'!I7</f>
        <v>boites</v>
      </c>
      <c r="E5" s="64">
        <f t="shared" si="0"/>
        <v>0</v>
      </c>
    </row>
    <row r="6" spans="1:5" x14ac:dyDescent="0.25">
      <c r="A6" s="43" t="str">
        <f>'BPU LOT 1'!C8</f>
        <v xml:space="preserve">  Macédoine de légumes 5/1</v>
      </c>
      <c r="B6" s="120">
        <v>24</v>
      </c>
      <c r="C6" s="121">
        <f>'BPU LOT 1'!H8</f>
        <v>0</v>
      </c>
      <c r="D6" s="41" t="str">
        <f>'BPU LOT 1'!I8</f>
        <v>boites</v>
      </c>
      <c r="E6" s="64">
        <f t="shared" si="0"/>
        <v>0</v>
      </c>
    </row>
    <row r="7" spans="1:5" x14ac:dyDescent="0.25">
      <c r="A7" s="43" t="str">
        <f>'BPU LOT 1'!C9</f>
        <v xml:space="preserve">  Maïs doux grains BIO 3/1</v>
      </c>
      <c r="B7" s="120">
        <v>36</v>
      </c>
      <c r="C7" s="121">
        <f>'BPU LOT 1'!H9</f>
        <v>0</v>
      </c>
      <c r="D7" s="41" t="str">
        <f>'BPU LOT 1'!I9</f>
        <v>boites</v>
      </c>
      <c r="E7" s="64">
        <f t="shared" si="0"/>
        <v>0</v>
      </c>
    </row>
    <row r="8" spans="1:5" x14ac:dyDescent="0.25">
      <c r="A8" s="43" t="str">
        <f>'BPU LOT 1'!C10</f>
        <v xml:space="preserve">  Abricots au sirop 5/1</v>
      </c>
      <c r="B8" s="120">
        <v>15</v>
      </c>
      <c r="C8" s="121">
        <f>'BPU LOT 1'!H10</f>
        <v>0</v>
      </c>
      <c r="D8" s="41" t="str">
        <f>'BPU LOT 1'!I10</f>
        <v>boites</v>
      </c>
      <c r="E8" s="64">
        <f t="shared" si="0"/>
        <v>0</v>
      </c>
    </row>
    <row r="9" spans="1:5" x14ac:dyDescent="0.25">
      <c r="A9" s="43" t="str">
        <f>'BPU LOT 1'!C11</f>
        <v xml:space="preserve">  Ananas tranches 3/1</v>
      </c>
      <c r="B9" s="120">
        <v>30</v>
      </c>
      <c r="C9" s="121">
        <f>'BPU LOT 1'!H11</f>
        <v>0</v>
      </c>
      <c r="D9" s="41" t="str">
        <f>'BPU LOT 1'!I11</f>
        <v>boites</v>
      </c>
      <c r="E9" s="64">
        <f t="shared" si="0"/>
        <v>0</v>
      </c>
    </row>
    <row r="10" spans="1:5" x14ac:dyDescent="0.25">
      <c r="A10" s="43" t="str">
        <f>'BPU LOT 1'!C12</f>
        <v xml:space="preserve">  Asperges blanches 4/4</v>
      </c>
      <c r="B10" s="120">
        <v>24</v>
      </c>
      <c r="C10" s="121">
        <f>'BPU LOT 1'!H12</f>
        <v>0</v>
      </c>
      <c r="D10" s="41" t="str">
        <f>'BPU LOT 1'!I12</f>
        <v>boites</v>
      </c>
      <c r="E10" s="64">
        <f t="shared" si="0"/>
        <v>0</v>
      </c>
    </row>
    <row r="11" spans="1:5" x14ac:dyDescent="0.25">
      <c r="A11" s="43" t="str">
        <f>'BPU LOT 1'!C13</f>
        <v xml:space="preserve">  Café dose pouch Diamant noir x 65</v>
      </c>
      <c r="B11" s="120">
        <v>6</v>
      </c>
      <c r="C11" s="121">
        <f>'BPU LOT 1'!H13</f>
        <v>0</v>
      </c>
      <c r="D11" s="41" t="str">
        <f>'BPU LOT 1'!I13</f>
        <v xml:space="preserve">cartons </v>
      </c>
      <c r="E11" s="64">
        <f t="shared" si="0"/>
        <v>0</v>
      </c>
    </row>
    <row r="12" spans="1:5" x14ac:dyDescent="0.25">
      <c r="A12" s="43" t="str">
        <f>'BPU LOT 1'!C14</f>
        <v xml:space="preserve">  Café dose pouch miko Baccarat x 65</v>
      </c>
      <c r="B12" s="120">
        <v>6</v>
      </c>
      <c r="C12" s="121">
        <f>'BPU LOT 1'!H14</f>
        <v>0</v>
      </c>
      <c r="D12" s="41" t="str">
        <f>'BPU LOT 1'!I14</f>
        <v xml:space="preserve">cartons </v>
      </c>
      <c r="E12" s="64">
        <f t="shared" si="0"/>
        <v>0</v>
      </c>
    </row>
    <row r="13" spans="1:5" x14ac:dyDescent="0.25">
      <c r="A13" s="43" t="str">
        <f>'BPU LOT 1'!C15</f>
        <v xml:space="preserve">  Café dose pouch puro fairtrade x 75 Fuerte</v>
      </c>
      <c r="B13" s="120">
        <v>4</v>
      </c>
      <c r="C13" s="121">
        <f>'BPU LOT 1'!H15</f>
        <v>0</v>
      </c>
      <c r="D13" s="41" t="str">
        <f>'BPU LOT 1'!I15</f>
        <v xml:space="preserve">cartons </v>
      </c>
      <c r="E13" s="64">
        <f t="shared" si="0"/>
        <v>0</v>
      </c>
    </row>
    <row r="14" spans="1:5" x14ac:dyDescent="0.25">
      <c r="A14" s="43" t="str">
        <f>'BPU LOT 1'!C16</f>
        <v xml:space="preserve">  Café moulu 30 % arabi 70 % rob x 1 kg</v>
      </c>
      <c r="B14" s="120">
        <v>12</v>
      </c>
      <c r="C14" s="121">
        <f>'BPU LOT 1'!H16</f>
        <v>0</v>
      </c>
      <c r="D14" s="41" t="str">
        <f>'BPU LOT 1'!I16</f>
        <v>kg</v>
      </c>
      <c r="E14" s="64">
        <f t="shared" si="0"/>
        <v>0</v>
      </c>
    </row>
    <row r="15" spans="1:5" ht="25.5" x14ac:dyDescent="0.25">
      <c r="A15" s="43" t="str">
        <f>'BPU LOT 1'!C17</f>
        <v xml:space="preserve">  Chocolat de couverture pistoles x 5 kg Barry 50 %</v>
      </c>
      <c r="B15" s="120">
        <v>15</v>
      </c>
      <c r="C15" s="121">
        <f>'BPU LOT 1'!H17</f>
        <v>0</v>
      </c>
      <c r="D15" s="41" t="str">
        <f>'BPU LOT 1'!I17</f>
        <v>kg</v>
      </c>
      <c r="E15" s="64">
        <f t="shared" si="0"/>
        <v>0</v>
      </c>
    </row>
    <row r="16" spans="1:5" x14ac:dyDescent="0.25">
      <c r="A16" s="43" t="str">
        <f>'BPU LOT 1'!C18</f>
        <v xml:space="preserve">  Cocktail de fruits au sirop 5/1</v>
      </c>
      <c r="B16" s="120">
        <v>18</v>
      </c>
      <c r="C16" s="121">
        <f>'BPU LOT 1'!H18</f>
        <v>0</v>
      </c>
      <c r="D16" s="41" t="str">
        <f>'BPU LOT 1'!I18</f>
        <v>boites</v>
      </c>
      <c r="E16" s="64">
        <f t="shared" si="0"/>
        <v>0</v>
      </c>
    </row>
    <row r="17" spans="1:5" x14ac:dyDescent="0.25">
      <c r="A17" s="43" t="str">
        <f>'BPU LOT 1'!C19</f>
        <v xml:space="preserve">  Compote de pêche 5/1</v>
      </c>
      <c r="B17" s="120">
        <v>15</v>
      </c>
      <c r="C17" s="121">
        <f>'BPU LOT 1'!H19</f>
        <v>0</v>
      </c>
      <c r="D17" s="41" t="str">
        <f>'BPU LOT 1'!I19</f>
        <v>boites</v>
      </c>
      <c r="E17" s="64">
        <f t="shared" si="0"/>
        <v>0</v>
      </c>
    </row>
    <row r="18" spans="1:5" x14ac:dyDescent="0.25">
      <c r="A18" s="43" t="str">
        <f>'BPU LOT 1'!C20</f>
        <v xml:space="preserve">  Concentré tomates 4/4</v>
      </c>
      <c r="B18" s="120">
        <v>12</v>
      </c>
      <c r="C18" s="121">
        <f>'BPU LOT 1'!H20</f>
        <v>0</v>
      </c>
      <c r="D18" s="41" t="str">
        <f>'BPU LOT 1'!I20</f>
        <v>boites</v>
      </c>
      <c r="E18" s="64">
        <f t="shared" si="0"/>
        <v>0</v>
      </c>
    </row>
    <row r="19" spans="1:5" x14ac:dyDescent="0.25">
      <c r="A19" s="43" t="str">
        <f>'BPU LOT 1'!C21</f>
        <v xml:space="preserve">  Coupelles de fruits au sirop x120</v>
      </c>
      <c r="B19" s="120">
        <v>6</v>
      </c>
      <c r="C19" s="121">
        <f>'BPU LOT 1'!H21</f>
        <v>0</v>
      </c>
      <c r="D19" s="41" t="str">
        <f>'BPU LOT 1'!I21</f>
        <v xml:space="preserve">cartons </v>
      </c>
      <c r="E19" s="64">
        <f t="shared" si="0"/>
        <v>0</v>
      </c>
    </row>
    <row r="20" spans="1:5" x14ac:dyDescent="0.25">
      <c r="A20" s="43" t="str">
        <f>'BPU LOT 1'!C22</f>
        <v xml:space="preserve">  Eau de source x 150 cl x 6 btles</v>
      </c>
      <c r="B20" s="120">
        <v>30</v>
      </c>
      <c r="C20" s="121">
        <f>'BPU LOT 1'!H22</f>
        <v>0</v>
      </c>
      <c r="D20" s="41" t="str">
        <f>'BPU LOT 1'!I22</f>
        <v>packs</v>
      </c>
      <c r="E20" s="64">
        <f t="shared" si="0"/>
        <v>0</v>
      </c>
    </row>
    <row r="21" spans="1:5" x14ac:dyDescent="0.25">
      <c r="A21" s="43" t="str">
        <f>'BPU LOT 1'!C23</f>
        <v xml:space="preserve">  Ebbly tendre blé x 5 kg </v>
      </c>
      <c r="B21" s="120">
        <v>80</v>
      </c>
      <c r="C21" s="121">
        <f>'BPU LOT 1'!H23</f>
        <v>0</v>
      </c>
      <c r="D21" s="41" t="str">
        <f>'BPU LOT 1'!I23</f>
        <v>kg</v>
      </c>
      <c r="E21" s="64">
        <f t="shared" si="0"/>
        <v>0</v>
      </c>
    </row>
    <row r="22" spans="1:5" x14ac:dyDescent="0.25">
      <c r="A22" s="43" t="str">
        <f>'BPU LOT 1'!C24</f>
        <v xml:space="preserve">  Entremet vanille à chaud x 1 kg </v>
      </c>
      <c r="B22" s="120">
        <v>12</v>
      </c>
      <c r="C22" s="121">
        <f>'BPU LOT 1'!H24</f>
        <v>0</v>
      </c>
      <c r="D22" s="41" t="str">
        <f>'BPU LOT 1'!I24</f>
        <v>kg</v>
      </c>
      <c r="E22" s="64">
        <f t="shared" si="0"/>
        <v>0</v>
      </c>
    </row>
    <row r="23" spans="1:5" x14ac:dyDescent="0.25">
      <c r="A23" s="43" t="str">
        <f>'BPU LOT 1'!C25</f>
        <v xml:space="preserve">  Fond brun lié demi glace boite de 1,2 kg</v>
      </c>
      <c r="B23" s="120">
        <v>24</v>
      </c>
      <c r="C23" s="121">
        <f>'BPU LOT 1'!H25</f>
        <v>0</v>
      </c>
      <c r="D23" s="41" t="str">
        <f>'BPU LOT 1'!I25</f>
        <v>boites</v>
      </c>
      <c r="E23" s="64">
        <f t="shared" si="0"/>
        <v>0</v>
      </c>
    </row>
    <row r="24" spans="1:5" x14ac:dyDescent="0.25">
      <c r="A24" s="43" t="str">
        <f>'BPU LOT 1'!C26</f>
        <v xml:space="preserve">  Fruits au sirop tropicale 3/1 </v>
      </c>
      <c r="B24" s="120">
        <v>30</v>
      </c>
      <c r="C24" s="121">
        <f>'BPU LOT 1'!H26</f>
        <v>0</v>
      </c>
      <c r="D24" s="41" t="str">
        <f>'BPU LOT 1'!I26</f>
        <v>boites</v>
      </c>
      <c r="E24" s="64">
        <f t="shared" si="0"/>
        <v>0</v>
      </c>
    </row>
    <row r="25" spans="1:5" x14ac:dyDescent="0.25">
      <c r="A25" s="43" t="str">
        <f>'BPU LOT 1'!C27</f>
        <v xml:space="preserve">  Gros sel x 1 kg</v>
      </c>
      <c r="B25" s="120">
        <v>60</v>
      </c>
      <c r="C25" s="121">
        <f>'BPU LOT 1'!H27</f>
        <v>0</v>
      </c>
      <c r="D25" s="41" t="str">
        <f>'BPU LOT 1'!I27</f>
        <v>kg</v>
      </c>
      <c r="E25" s="64">
        <f t="shared" si="0"/>
        <v>0</v>
      </c>
    </row>
    <row r="26" spans="1:5" ht="25.5" x14ac:dyDescent="0.25">
      <c r="A26" s="43" t="str">
        <f>'BPU LOT 1'!C28</f>
        <v xml:space="preserve">  Huile de tournesol  assaisonnement x 5 Litres  </v>
      </c>
      <c r="B26" s="120">
        <v>300</v>
      </c>
      <c r="C26" s="121">
        <f>'BPU LOT 1'!H28</f>
        <v>0</v>
      </c>
      <c r="D26" s="41" t="str">
        <f>'BPU LOT 1'!I28</f>
        <v>litre</v>
      </c>
      <c r="E26" s="64">
        <f t="shared" si="0"/>
        <v>0</v>
      </c>
    </row>
    <row r="27" spans="1:5" x14ac:dyDescent="0.25">
      <c r="A27" s="43" t="str">
        <f>'BPU LOT 1'!C29</f>
        <v xml:space="preserve">  Huile de tournesol x 25 Litres </v>
      </c>
      <c r="B27" s="120">
        <v>180</v>
      </c>
      <c r="C27" s="121">
        <f>'BPU LOT 1'!H29</f>
        <v>0</v>
      </c>
      <c r="D27" s="41" t="str">
        <f>'BPU LOT 1'!I29</f>
        <v>litres</v>
      </c>
      <c r="E27" s="64">
        <f t="shared" si="0"/>
        <v>0</v>
      </c>
    </row>
    <row r="28" spans="1:5" x14ac:dyDescent="0.25">
      <c r="A28" s="43" t="str">
        <f>'BPU LOT 1'!C30</f>
        <v xml:space="preserve">  Huile d'olive x 5L</v>
      </c>
      <c r="B28" s="120">
        <v>60</v>
      </c>
      <c r="C28" s="121">
        <f>'BPU LOT 1'!H30</f>
        <v>0</v>
      </c>
      <c r="D28" s="41" t="str">
        <f>'BPU LOT 1'!I30</f>
        <v>litres</v>
      </c>
      <c r="E28" s="64">
        <f t="shared" si="0"/>
        <v>0</v>
      </c>
    </row>
    <row r="29" spans="1:5" x14ac:dyDescent="0.25">
      <c r="A29" s="43" t="str">
        <f>'BPU LOT 1'!C31</f>
        <v xml:space="preserve">  Lasagne 1/2 gastronome x 3 kg </v>
      </c>
      <c r="B29" s="120">
        <v>60</v>
      </c>
      <c r="C29" s="121">
        <f>'BPU LOT 1'!H31</f>
        <v>0</v>
      </c>
      <c r="D29" s="41" t="str">
        <f>'BPU LOT 1'!I31</f>
        <v>kg</v>
      </c>
      <c r="E29" s="64">
        <f t="shared" si="0"/>
        <v>0</v>
      </c>
    </row>
    <row r="30" spans="1:5" x14ac:dyDescent="0.25">
      <c r="A30" s="43" t="str">
        <f>'BPU LOT 1'!C32</f>
        <v xml:space="preserve">  Mirabelle au sirop 2/1</v>
      </c>
      <c r="B30" s="120">
        <v>18</v>
      </c>
      <c r="C30" s="121">
        <f>'BPU LOT 1'!H32</f>
        <v>0</v>
      </c>
      <c r="D30" s="41" t="str">
        <f>'BPU LOT 1'!I32</f>
        <v>boites</v>
      </c>
      <c r="E30" s="64">
        <f t="shared" si="0"/>
        <v>0</v>
      </c>
    </row>
    <row r="31" spans="1:5" x14ac:dyDescent="0.25">
      <c r="A31" s="43" t="str">
        <f>'BPU LOT 1'!C33</f>
        <v xml:space="preserve">  Moutarde à l'ancienne x 1 kg</v>
      </c>
      <c r="B31" s="120">
        <v>18</v>
      </c>
      <c r="C31" s="121">
        <f>'BPU LOT 1'!H33</f>
        <v>0</v>
      </c>
      <c r="D31" s="41" t="str">
        <f>'BPU LOT 1'!I33</f>
        <v>kg</v>
      </c>
      <c r="E31" s="64">
        <f t="shared" si="0"/>
        <v>0</v>
      </c>
    </row>
    <row r="32" spans="1:5" x14ac:dyDescent="0.25">
      <c r="A32" s="43" t="str">
        <f>'BPU LOT 1'!C34</f>
        <v xml:space="preserve">  Moutarde de dijon x 1 kg </v>
      </c>
      <c r="B32" s="120">
        <v>40</v>
      </c>
      <c r="C32" s="121">
        <f>'BPU LOT 1'!H34</f>
        <v>0</v>
      </c>
      <c r="D32" s="41" t="str">
        <f>'BPU LOT 1'!I34</f>
        <v>kg</v>
      </c>
      <c r="E32" s="64">
        <f t="shared" si="0"/>
        <v>0</v>
      </c>
    </row>
    <row r="33" spans="1:5" x14ac:dyDescent="0.25">
      <c r="A33" s="43" t="str">
        <f>'BPU LOT 1'!C35</f>
        <v xml:space="preserve">  Papier pour cuisson x 500 feuilles </v>
      </c>
      <c r="B33" s="120">
        <v>4</v>
      </c>
      <c r="C33" s="121">
        <f>'BPU LOT 1'!H35</f>
        <v>0</v>
      </c>
      <c r="D33" s="41" t="str">
        <f>'BPU LOT 1'!I35</f>
        <v>boites</v>
      </c>
      <c r="E33" s="64">
        <f t="shared" si="0"/>
        <v>0</v>
      </c>
    </row>
    <row r="34" spans="1:5" x14ac:dyDescent="0.25">
      <c r="A34" s="43" t="str">
        <f>'BPU LOT 1'!C36</f>
        <v xml:space="preserve">  Pêches au sirop 5/1</v>
      </c>
      <c r="B34" s="120">
        <v>24</v>
      </c>
      <c r="C34" s="121">
        <f>'BPU LOT 1'!H36</f>
        <v>0</v>
      </c>
      <c r="D34" s="41" t="str">
        <f>'BPU LOT 1'!I36</f>
        <v>boites</v>
      </c>
      <c r="E34" s="64">
        <f t="shared" si="0"/>
        <v>0</v>
      </c>
    </row>
    <row r="35" spans="1:5" x14ac:dyDescent="0.25">
      <c r="A35" s="43" t="str">
        <f>'BPU LOT 1'!C37</f>
        <v xml:space="preserve">  Poires au sirop 5/1</v>
      </c>
      <c r="B35" s="120">
        <v>24</v>
      </c>
      <c r="C35" s="121">
        <f>'BPU LOT 1'!H37</f>
        <v>0</v>
      </c>
      <c r="D35" s="41" t="str">
        <f>'BPU LOT 1'!I37</f>
        <v>boites</v>
      </c>
      <c r="E35" s="64">
        <f t="shared" si="0"/>
        <v>0</v>
      </c>
    </row>
    <row r="36" spans="1:5" x14ac:dyDescent="0.25">
      <c r="A36" s="43" t="str">
        <f>'BPU LOT 1'!C38</f>
        <v xml:space="preserve">  Poivre noir moulu x 1 kg</v>
      </c>
      <c r="B36" s="120">
        <v>6</v>
      </c>
      <c r="C36" s="121">
        <f>'BPU LOT 1'!H38</f>
        <v>0</v>
      </c>
      <c r="D36" s="41" t="str">
        <f>'BPU LOT 1'!I38</f>
        <v>kg</v>
      </c>
      <c r="E36" s="64">
        <f t="shared" si="0"/>
        <v>0</v>
      </c>
    </row>
    <row r="37" spans="1:5" x14ac:dyDescent="0.25">
      <c r="A37" s="43" t="str">
        <f>'BPU LOT 1'!C39</f>
        <v xml:space="preserve">  Poudre d'amandes</v>
      </c>
      <c r="B37" s="120">
        <v>15</v>
      </c>
      <c r="C37" s="121">
        <f>'BPU LOT 1'!H39</f>
        <v>0</v>
      </c>
      <c r="D37" s="41" t="str">
        <f>'BPU LOT 1'!I39</f>
        <v>kg</v>
      </c>
      <c r="E37" s="64">
        <f t="shared" si="0"/>
        <v>0</v>
      </c>
    </row>
    <row r="38" spans="1:5" x14ac:dyDescent="0.25">
      <c r="A38" s="43" t="str">
        <f>'BPU LOT 1'!C40</f>
        <v xml:space="preserve">  Quinoa français x 2,5 kg </v>
      </c>
      <c r="B38" s="120">
        <v>70</v>
      </c>
      <c r="C38" s="121">
        <f>'BPU LOT 1'!H40</f>
        <v>0</v>
      </c>
      <c r="D38" s="41" t="str">
        <f>'BPU LOT 1'!I40</f>
        <v>kg</v>
      </c>
      <c r="E38" s="64">
        <f t="shared" si="0"/>
        <v>0</v>
      </c>
    </row>
    <row r="39" spans="1:5" x14ac:dyDescent="0.25">
      <c r="A39" s="43" t="str">
        <f>'BPU LOT 1'!C41</f>
        <v xml:space="preserve">  Raviolis qualité supérieur pur bœuf 5/1</v>
      </c>
      <c r="B39" s="120">
        <v>70</v>
      </c>
      <c r="C39" s="121">
        <f>'BPU LOT 1'!H41</f>
        <v>0</v>
      </c>
      <c r="D39" s="41" t="str">
        <f>'BPU LOT 1'!I41</f>
        <v>boites</v>
      </c>
      <c r="E39" s="64">
        <f t="shared" si="0"/>
        <v>0</v>
      </c>
    </row>
    <row r="40" spans="1:5" x14ac:dyDescent="0.25">
      <c r="A40" s="43" t="str">
        <f>'BPU LOT 1'!C42</f>
        <v xml:space="preserve">  Riz basmati x 10 kg</v>
      </c>
      <c r="B40" s="120">
        <v>60</v>
      </c>
      <c r="C40" s="121">
        <f>'BPU LOT 1'!H42</f>
        <v>0</v>
      </c>
      <c r="D40" s="41" t="str">
        <f>'BPU LOT 1'!I42</f>
        <v>kg</v>
      </c>
      <c r="E40" s="64">
        <f t="shared" si="0"/>
        <v>0</v>
      </c>
    </row>
    <row r="41" spans="1:5" x14ac:dyDescent="0.25">
      <c r="A41" s="43" t="str">
        <f>'BPU LOT 1'!C43</f>
        <v xml:space="preserve">  Riz long étuvé Américain x 10 kg</v>
      </c>
      <c r="B41" s="120">
        <v>100</v>
      </c>
      <c r="C41" s="121">
        <f>'BPU LOT 1'!H43</f>
        <v>0</v>
      </c>
      <c r="D41" s="41" t="str">
        <f>'BPU LOT 1'!I43</f>
        <v>kg</v>
      </c>
      <c r="E41" s="64">
        <f t="shared" si="0"/>
        <v>0</v>
      </c>
    </row>
    <row r="42" spans="1:5" x14ac:dyDescent="0.25">
      <c r="A42" s="43" t="str">
        <f>'BPU LOT 1'!C44</f>
        <v xml:space="preserve">  Sardine à l'huile végétale 3/1</v>
      </c>
      <c r="B42" s="120">
        <v>18</v>
      </c>
      <c r="C42" s="121">
        <f>'BPU LOT 1'!H44</f>
        <v>0</v>
      </c>
      <c r="D42" s="41" t="str">
        <f>'BPU LOT 1'!I44</f>
        <v>boites</v>
      </c>
      <c r="E42" s="64">
        <f t="shared" si="0"/>
        <v>0</v>
      </c>
    </row>
    <row r="43" spans="1:5" x14ac:dyDescent="0.25">
      <c r="A43" s="43" t="str">
        <f>'BPU LOT 1'!C45</f>
        <v xml:space="preserve">  Sauce tomates spécial pizza  5/1</v>
      </c>
      <c r="B43" s="120">
        <v>24</v>
      </c>
      <c r="C43" s="121">
        <f>'BPU LOT 1'!H45</f>
        <v>0</v>
      </c>
      <c r="D43" s="41" t="str">
        <f>'BPU LOT 1'!I45</f>
        <v>boites</v>
      </c>
      <c r="E43" s="64">
        <f t="shared" si="0"/>
        <v>0</v>
      </c>
    </row>
    <row r="44" spans="1:5" x14ac:dyDescent="0.25">
      <c r="A44" s="43" t="str">
        <f>'BPU LOT 1'!C46</f>
        <v xml:space="preserve">  Sel fin x 1 kg</v>
      </c>
      <c r="B44" s="120">
        <v>40</v>
      </c>
      <c r="C44" s="121">
        <f>'BPU LOT 1'!H46</f>
        <v>0</v>
      </c>
      <c r="D44" s="41" t="str">
        <f>'BPU LOT 1'!I46</f>
        <v>kg</v>
      </c>
      <c r="E44" s="64">
        <f t="shared" si="0"/>
        <v>0</v>
      </c>
    </row>
    <row r="45" spans="1:5" x14ac:dyDescent="0.25">
      <c r="A45" s="43" t="str">
        <f>'BPU LOT 1'!C47</f>
        <v xml:space="preserve">  Semoule de couscous  moyen x 5 kg</v>
      </c>
      <c r="B45" s="120">
        <v>90</v>
      </c>
      <c r="C45" s="121">
        <f>'BPU LOT 1'!H47</f>
        <v>0</v>
      </c>
      <c r="D45" s="41" t="str">
        <f>'BPU LOT 1'!I47</f>
        <v>kg</v>
      </c>
      <c r="E45" s="64">
        <f t="shared" si="0"/>
        <v>0</v>
      </c>
    </row>
    <row r="46" spans="1:5" x14ac:dyDescent="0.25">
      <c r="A46" s="43" t="str">
        <f>'BPU LOT 1'!C48</f>
        <v xml:space="preserve">  Sucre critallisé ou semoule x 1 kg </v>
      </c>
      <c r="B46" s="120">
        <v>60</v>
      </c>
      <c r="C46" s="121">
        <f>'BPU LOT 1'!H48</f>
        <v>0</v>
      </c>
      <c r="D46" s="41" t="str">
        <f>'BPU LOT 1'!I48</f>
        <v>kg</v>
      </c>
      <c r="E46" s="64">
        <f t="shared" si="0"/>
        <v>0</v>
      </c>
    </row>
    <row r="47" spans="1:5" x14ac:dyDescent="0.25">
      <c r="A47" s="43" t="str">
        <f>'BPU LOT 1'!C49</f>
        <v xml:space="preserve">  Sucre morceaux pré-emballé</v>
      </c>
      <c r="B47" s="120">
        <v>6</v>
      </c>
      <c r="C47" s="121">
        <f>'BPU LOT 1'!H49</f>
        <v>0</v>
      </c>
      <c r="D47" s="41" t="str">
        <f>'BPU LOT 1'!I49</f>
        <v>kg</v>
      </c>
      <c r="E47" s="64">
        <f t="shared" si="0"/>
        <v>0</v>
      </c>
    </row>
    <row r="48" spans="1:5" x14ac:dyDescent="0.25">
      <c r="A48" s="43" t="str">
        <f>'BPU LOT 1'!C50</f>
        <v xml:space="preserve">  Thon au naturel 3/1</v>
      </c>
      <c r="B48" s="120">
        <v>30</v>
      </c>
      <c r="C48" s="121">
        <f>'BPU LOT 1'!H50</f>
        <v>0</v>
      </c>
      <c r="D48" s="41" t="str">
        <f>'BPU LOT 1'!I50</f>
        <v>boites</v>
      </c>
      <c r="E48" s="64">
        <f t="shared" si="0"/>
        <v>0</v>
      </c>
    </row>
    <row r="49" spans="1:5" x14ac:dyDescent="0.25">
      <c r="A49" s="43" t="str">
        <f>'BPU LOT 1'!C51</f>
        <v xml:space="preserve">  Vin blanc 11% vdt dpce</v>
      </c>
      <c r="B49" s="120">
        <v>90</v>
      </c>
      <c r="C49" s="121">
        <f>'BPU LOT 1'!H51</f>
        <v>0</v>
      </c>
      <c r="D49" s="41" t="str">
        <f>'BPU LOT 1'!I51</f>
        <v>bouteilles</v>
      </c>
      <c r="E49" s="64">
        <f t="shared" si="0"/>
        <v>0</v>
      </c>
    </row>
    <row r="50" spans="1:5" x14ac:dyDescent="0.25">
      <c r="A50" s="43" t="str">
        <f>'BPU LOT 1'!C52</f>
        <v xml:space="preserve">  Vin Rouge 11% vdt Dpce</v>
      </c>
      <c r="B50" s="120">
        <v>60</v>
      </c>
      <c r="C50" s="121">
        <f>'BPU LOT 1'!H52</f>
        <v>0</v>
      </c>
      <c r="D50" s="41" t="str">
        <f>'BPU LOT 1'!I52</f>
        <v>bouteilles</v>
      </c>
      <c r="E50" s="64">
        <f t="shared" si="0"/>
        <v>0</v>
      </c>
    </row>
    <row r="51" spans="1:5" x14ac:dyDescent="0.25">
      <c r="A51" s="43" t="str">
        <f>'BPU LOT 1'!C53</f>
        <v xml:space="preserve">  Vinaigre alcool coloré x 1 Litre</v>
      </c>
      <c r="B51" s="120">
        <v>40</v>
      </c>
      <c r="C51" s="121">
        <f>'BPU LOT 1'!H53</f>
        <v>0</v>
      </c>
      <c r="D51" s="41" t="str">
        <f>'BPU LOT 1'!I53</f>
        <v>litres</v>
      </c>
      <c r="E51" s="64">
        <f t="shared" si="0"/>
        <v>0</v>
      </c>
    </row>
    <row r="52" spans="1:5" x14ac:dyDescent="0.25">
      <c r="A52" s="43" t="str">
        <f>'BPU LOT 1'!C54</f>
        <v xml:space="preserve">  Compote de pomme 5/1 BIO</v>
      </c>
      <c r="B52" s="120">
        <v>40</v>
      </c>
      <c r="C52" s="121">
        <f>'BPU LOT 1'!H54</f>
        <v>0</v>
      </c>
      <c r="D52" s="41" t="str">
        <f>'BPU LOT 1'!I54</f>
        <v>boites</v>
      </c>
      <c r="E52" s="64">
        <f t="shared" si="0"/>
        <v>0</v>
      </c>
    </row>
    <row r="53" spans="1:5" x14ac:dyDescent="0.25">
      <c r="A53" s="43" t="str">
        <f>'BPU LOT 1'!C55</f>
        <v xml:space="preserve">  Compote de pomme BIO x120 coupelles</v>
      </c>
      <c r="B53" s="120">
        <v>6</v>
      </c>
      <c r="C53" s="121">
        <f>'BPU LOT 1'!H55</f>
        <v>0</v>
      </c>
      <c r="D53" s="41" t="str">
        <f>'BPU LOT 1'!I55</f>
        <v xml:space="preserve">cartons </v>
      </c>
      <c r="E53" s="64">
        <f t="shared" ref="E53:E64" si="1">B53*C53</f>
        <v>0</v>
      </c>
    </row>
    <row r="54" spans="1:5" x14ac:dyDescent="0.25">
      <c r="A54" s="43" t="str">
        <f>'BPU LOT 1'!C56</f>
        <v xml:space="preserve">  Concassé de tomates pelées 5/1 BIO</v>
      </c>
      <c r="B54" s="120">
        <v>24</v>
      </c>
      <c r="C54" s="121">
        <f>'BPU LOT 1'!H56</f>
        <v>0</v>
      </c>
      <c r="D54" s="41" t="str">
        <f>'BPU LOT 1'!I56</f>
        <v>boites</v>
      </c>
      <c r="E54" s="64">
        <f t="shared" si="1"/>
        <v>0</v>
      </c>
    </row>
    <row r="55" spans="1:5" x14ac:dyDescent="0.25">
      <c r="A55" s="43" t="str">
        <f>'BPU LOT 1'!C57</f>
        <v xml:space="preserve">  Coquillette qualité supérieure x 5 kg BIO</v>
      </c>
      <c r="B55" s="120">
        <v>80</v>
      </c>
      <c r="C55" s="121">
        <f>'BPU LOT 1'!H57</f>
        <v>0</v>
      </c>
      <c r="D55" s="41" t="str">
        <f>'BPU LOT 1'!I57</f>
        <v>kg</v>
      </c>
      <c r="E55" s="64">
        <f t="shared" si="1"/>
        <v>0</v>
      </c>
    </row>
    <row r="56" spans="1:5" x14ac:dyDescent="0.25">
      <c r="A56" s="43" t="str">
        <f>'BPU LOT 1'!C58</f>
        <v xml:space="preserve">  Farfalle qualité supérieur x 5 kg BIO</v>
      </c>
      <c r="B56" s="120">
        <v>160</v>
      </c>
      <c r="C56" s="121">
        <f>'BPU LOT 1'!H58</f>
        <v>0</v>
      </c>
      <c r="D56" s="41" t="str">
        <f>'BPU LOT 1'!I58</f>
        <v>kg</v>
      </c>
      <c r="E56" s="64">
        <f t="shared" si="1"/>
        <v>0</v>
      </c>
    </row>
    <row r="57" spans="1:5" x14ac:dyDescent="0.25">
      <c r="A57" s="43" t="str">
        <f>'BPU LOT 1'!C59</f>
        <v xml:space="preserve">  Penne qualité supérieur x 5 kg BIO</v>
      </c>
      <c r="B57" s="120">
        <v>80</v>
      </c>
      <c r="C57" s="121">
        <f>'BPU LOT 1'!H59</f>
        <v>0</v>
      </c>
      <c r="D57" s="41" t="str">
        <f>'BPU LOT 1'!I59</f>
        <v>kg</v>
      </c>
      <c r="E57" s="64">
        <f t="shared" si="1"/>
        <v>0</v>
      </c>
    </row>
    <row r="58" spans="1:5" x14ac:dyDescent="0.25">
      <c r="A58" s="43" t="str">
        <f>'BPU LOT 1'!C60</f>
        <v xml:space="preserve">  Purée de pomme abricot BIO</v>
      </c>
      <c r="B58" s="120">
        <v>3</v>
      </c>
      <c r="C58" s="121">
        <f>'BPU LOT 1'!H60</f>
        <v>0</v>
      </c>
      <c r="D58" s="41" t="str">
        <f>'BPU LOT 1'!I60</f>
        <v xml:space="preserve">cartons </v>
      </c>
      <c r="E58" s="64">
        <f t="shared" si="1"/>
        <v>0</v>
      </c>
    </row>
    <row r="59" spans="1:5" x14ac:dyDescent="0.25">
      <c r="A59" s="43" t="str">
        <f>'BPU LOT 1'!C61</f>
        <v>Purée de pomme banane BIO x 72 coupelles</v>
      </c>
      <c r="B59" s="120">
        <v>3</v>
      </c>
      <c r="C59" s="121">
        <f>'BPU LOT 1'!H61</f>
        <v>0</v>
      </c>
      <c r="D59" s="41" t="str">
        <f>'BPU LOT 1'!I61</f>
        <v xml:space="preserve">cartons </v>
      </c>
      <c r="E59" s="64">
        <f t="shared" si="1"/>
        <v>0</v>
      </c>
    </row>
    <row r="60" spans="1:5" x14ac:dyDescent="0.25">
      <c r="A60" s="43" t="str">
        <f>'BPU LOT 1'!C62</f>
        <v xml:space="preserve">  Purée de pomme nature BIO x 72 coupelles</v>
      </c>
      <c r="B60" s="120">
        <v>4</v>
      </c>
      <c r="C60" s="121">
        <f>'BPU LOT 1'!H62</f>
        <v>0</v>
      </c>
      <c r="D60" s="41" t="str">
        <f>'BPU LOT 1'!I62</f>
        <v xml:space="preserve">cartons </v>
      </c>
      <c r="E60" s="64">
        <f t="shared" si="1"/>
        <v>0</v>
      </c>
    </row>
    <row r="61" spans="1:5" x14ac:dyDescent="0.25">
      <c r="A61" s="43" t="str">
        <f>'BPU LOT 1'!C63</f>
        <v xml:space="preserve">  Riz  BIO x 10 kg</v>
      </c>
      <c r="B61" s="120">
        <v>80</v>
      </c>
      <c r="C61" s="121">
        <f>'BPU LOT 1'!H63</f>
        <v>0</v>
      </c>
      <c r="D61" s="41" t="str">
        <f>'BPU LOT 1'!I63</f>
        <v>kg</v>
      </c>
      <c r="E61" s="64">
        <f t="shared" si="1"/>
        <v>0</v>
      </c>
    </row>
    <row r="62" spans="1:5" x14ac:dyDescent="0.25">
      <c r="A62" s="43" t="str">
        <f>'BPU LOT 1'!C64</f>
        <v xml:space="preserve">  Tortis qualité supérieur x 5 /1 BIO</v>
      </c>
      <c r="B62" s="120">
        <v>80</v>
      </c>
      <c r="C62" s="121">
        <f>'BPU LOT 1'!H64</f>
        <v>0</v>
      </c>
      <c r="D62" s="41" t="str">
        <f>'BPU LOT 1'!I64</f>
        <v>kg</v>
      </c>
      <c r="E62" s="64">
        <f t="shared" si="1"/>
        <v>0</v>
      </c>
    </row>
    <row r="63" spans="1:5" x14ac:dyDescent="0.25">
      <c r="A63" s="43" t="str">
        <f>'BPU LOT 1'!C65</f>
        <v xml:space="preserve">  Farine type 55 BIO x 1 kg</v>
      </c>
      <c r="B63" s="120">
        <v>60</v>
      </c>
      <c r="C63" s="121">
        <f>'BPU LOT 1'!H65</f>
        <v>0</v>
      </c>
      <c r="D63" s="41" t="str">
        <f>'BPU LOT 1'!I65</f>
        <v>kg</v>
      </c>
      <c r="E63" s="64">
        <f t="shared" si="1"/>
        <v>0</v>
      </c>
    </row>
    <row r="64" spans="1:5" x14ac:dyDescent="0.25">
      <c r="A64" s="43" t="str">
        <f>'BPU LOT 1'!C66</f>
        <v xml:space="preserve">  Riz IGP de camargue</v>
      </c>
      <c r="B64" s="120">
        <v>60</v>
      </c>
      <c r="C64" s="121">
        <f>'BPU LOT 1'!H66</f>
        <v>0</v>
      </c>
      <c r="D64" s="41" t="str">
        <f>'BPU LOT 1'!I66</f>
        <v>kg</v>
      </c>
      <c r="E64" s="64">
        <f t="shared" si="1"/>
        <v>0</v>
      </c>
    </row>
    <row r="65" spans="4:5" ht="15.75" thickBot="1" x14ac:dyDescent="0.3">
      <c r="D65" s="65" t="s">
        <v>38</v>
      </c>
      <c r="E65" s="66">
        <f>SUM(E4:E64)</f>
        <v>0</v>
      </c>
    </row>
  </sheetData>
  <mergeCells count="1">
    <mergeCell ref="C1:D1"/>
  </mergeCells>
  <conditionalFormatting sqref="A3">
    <cfRule type="duplicateValues" dxfId="0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topLeftCell="A16" zoomScale="110" zoomScaleNormal="110" workbookViewId="0">
      <selection activeCell="G21" sqref="G21"/>
    </sheetView>
  </sheetViews>
  <sheetFormatPr baseColWidth="10" defaultColWidth="11.42578125" defaultRowHeight="15" x14ac:dyDescent="0.25"/>
  <cols>
    <col min="1" max="1" width="41.7109375" customWidth="1"/>
    <col min="2" max="2" width="6" customWidth="1"/>
    <col min="3" max="3" width="5.85546875" customWidth="1"/>
    <col min="4" max="4" width="8.140625" customWidth="1"/>
    <col min="5" max="5" width="9.7109375" customWidth="1"/>
    <col min="6" max="6" width="9.42578125" customWidth="1"/>
    <col min="7" max="7" width="21.42578125" customWidth="1"/>
    <col min="8" max="8" width="11.28515625" customWidth="1"/>
    <col min="9" max="9" width="10.7109375" bestFit="1" customWidth="1"/>
    <col min="10" max="10" width="13.85546875" customWidth="1"/>
    <col min="11" max="13" width="11.42578125" customWidth="1"/>
  </cols>
  <sheetData>
    <row r="1" spans="1:13" ht="15.75" thickBot="1" x14ac:dyDescent="0.3">
      <c r="A1" t="s">
        <v>41</v>
      </c>
    </row>
    <row r="2" spans="1:13" ht="15.75" thickBot="1" x14ac:dyDescent="0.3">
      <c r="A2" t="s">
        <v>42</v>
      </c>
      <c r="F2" s="31" t="s">
        <v>43</v>
      </c>
      <c r="G2" s="32"/>
      <c r="H2" s="33"/>
      <c r="I2" s="34"/>
    </row>
    <row r="4" spans="1:13" x14ac:dyDescent="0.25">
      <c r="A4" s="5" t="s">
        <v>44</v>
      </c>
      <c r="F4" t="s">
        <v>45</v>
      </c>
    </row>
    <row r="5" spans="1:13" ht="15.75" thickBot="1" x14ac:dyDescent="0.3"/>
    <row r="6" spans="1:13" s="2" customFormat="1" ht="34.5" customHeight="1" thickBot="1" x14ac:dyDescent="0.3">
      <c r="A6" s="13" t="s">
        <v>46</v>
      </c>
      <c r="B6" s="18" t="s">
        <v>47</v>
      </c>
      <c r="C6" s="10" t="s">
        <v>48</v>
      </c>
      <c r="D6" s="71" t="s">
        <v>49</v>
      </c>
      <c r="E6" s="72" t="s">
        <v>50</v>
      </c>
      <c r="F6" s="11" t="s">
        <v>51</v>
      </c>
      <c r="G6" s="24" t="s">
        <v>52</v>
      </c>
      <c r="H6" s="24" t="s">
        <v>53</v>
      </c>
      <c r="I6" s="12" t="s">
        <v>54</v>
      </c>
      <c r="J6" s="71" t="s">
        <v>55</v>
      </c>
    </row>
    <row r="7" spans="1:13" ht="24.95" customHeight="1" thickBot="1" x14ac:dyDescent="0.3">
      <c r="A7" s="14" t="s">
        <v>56</v>
      </c>
      <c r="B7" s="27"/>
      <c r="C7" s="16" t="s">
        <v>57</v>
      </c>
      <c r="D7" s="73"/>
      <c r="E7" s="74">
        <v>100</v>
      </c>
      <c r="F7" s="20">
        <v>350</v>
      </c>
      <c r="G7" s="28"/>
      <c r="H7" s="29"/>
      <c r="I7" s="22">
        <f t="shared" ref="I7:I27" si="0">E7*H7</f>
        <v>0</v>
      </c>
      <c r="J7" s="75">
        <f>I7*1.055</f>
        <v>0</v>
      </c>
      <c r="K7">
        <v>4.07</v>
      </c>
      <c r="L7">
        <f>E7*K7</f>
        <v>407</v>
      </c>
      <c r="M7">
        <f>L7*1.055</f>
        <v>429.38499999999999</v>
      </c>
    </row>
    <row r="8" spans="1:13" ht="24.95" customHeight="1" thickBot="1" x14ac:dyDescent="0.3">
      <c r="A8" s="14" t="s">
        <v>58</v>
      </c>
      <c r="B8" s="27"/>
      <c r="C8" s="16" t="s">
        <v>59</v>
      </c>
      <c r="D8" s="76"/>
      <c r="E8" s="74">
        <v>2000</v>
      </c>
      <c r="F8" s="20">
        <v>4000</v>
      </c>
      <c r="G8" s="28"/>
      <c r="H8" s="29"/>
      <c r="I8" s="22">
        <f t="shared" si="0"/>
        <v>0</v>
      </c>
      <c r="J8" s="75">
        <f t="shared" ref="J8:J29" si="1">I8*1.055</f>
        <v>0</v>
      </c>
      <c r="K8">
        <v>0.44700000000000001</v>
      </c>
      <c r="L8">
        <f t="shared" ref="L8:L29" si="2">E8*K8</f>
        <v>894</v>
      </c>
      <c r="M8">
        <f t="shared" ref="M8:M30" si="3">L8*1.055</f>
        <v>943.17</v>
      </c>
    </row>
    <row r="9" spans="1:13" ht="24.95" customHeight="1" thickBot="1" x14ac:dyDescent="0.3">
      <c r="A9" s="14" t="s">
        <v>60</v>
      </c>
      <c r="B9" s="27"/>
      <c r="C9" s="16" t="s">
        <v>57</v>
      </c>
      <c r="D9" s="73"/>
      <c r="E9" s="74">
        <v>250</v>
      </c>
      <c r="F9" s="20">
        <v>500</v>
      </c>
      <c r="G9" s="28"/>
      <c r="H9" s="29"/>
      <c r="I9" s="22">
        <f t="shared" si="0"/>
        <v>0</v>
      </c>
      <c r="J9" s="75">
        <f t="shared" si="1"/>
        <v>0</v>
      </c>
      <c r="K9">
        <v>2.89</v>
      </c>
      <c r="L9">
        <f t="shared" si="2"/>
        <v>722.5</v>
      </c>
      <c r="M9">
        <f t="shared" si="3"/>
        <v>762.23749999999995</v>
      </c>
    </row>
    <row r="10" spans="1:13" ht="24.95" customHeight="1" thickBot="1" x14ac:dyDescent="0.3">
      <c r="A10" s="14" t="s">
        <v>61</v>
      </c>
      <c r="B10" s="27"/>
      <c r="C10" s="16" t="s">
        <v>59</v>
      </c>
      <c r="D10" s="73"/>
      <c r="E10" s="74">
        <v>200</v>
      </c>
      <c r="F10" s="20">
        <v>600</v>
      </c>
      <c r="G10" s="28"/>
      <c r="H10" s="29"/>
      <c r="I10" s="22">
        <f t="shared" si="0"/>
        <v>0</v>
      </c>
      <c r="J10" s="75">
        <f t="shared" si="1"/>
        <v>0</v>
      </c>
      <c r="K10">
        <v>7.9000000000000001E-2</v>
      </c>
      <c r="L10">
        <f t="shared" si="2"/>
        <v>15.8</v>
      </c>
      <c r="M10">
        <f t="shared" si="3"/>
        <v>16.669</v>
      </c>
    </row>
    <row r="11" spans="1:13" ht="24.95" customHeight="1" thickBot="1" x14ac:dyDescent="0.3">
      <c r="A11" s="14" t="s">
        <v>62</v>
      </c>
      <c r="B11" s="27"/>
      <c r="C11" s="16" t="s">
        <v>59</v>
      </c>
      <c r="D11" s="73"/>
      <c r="E11" s="74">
        <v>200</v>
      </c>
      <c r="F11" s="20">
        <v>600</v>
      </c>
      <c r="G11" s="28"/>
      <c r="H11" s="29"/>
      <c r="I11" s="22">
        <f t="shared" si="0"/>
        <v>0</v>
      </c>
      <c r="J11" s="75">
        <f t="shared" si="1"/>
        <v>0</v>
      </c>
      <c r="K11">
        <v>7.9000000000000001E-2</v>
      </c>
      <c r="L11">
        <f t="shared" si="2"/>
        <v>15.8</v>
      </c>
      <c r="M11">
        <f t="shared" si="3"/>
        <v>16.669</v>
      </c>
    </row>
    <row r="12" spans="1:13" ht="24.95" customHeight="1" thickBot="1" x14ac:dyDescent="0.3">
      <c r="A12" s="14" t="s">
        <v>63</v>
      </c>
      <c r="B12" s="27"/>
      <c r="C12" s="16" t="s">
        <v>59</v>
      </c>
      <c r="D12" s="73"/>
      <c r="E12" s="74">
        <v>200</v>
      </c>
      <c r="F12" s="20">
        <v>600</v>
      </c>
      <c r="G12" s="28"/>
      <c r="H12" s="29"/>
      <c r="I12" s="22">
        <f t="shared" si="0"/>
        <v>0</v>
      </c>
      <c r="J12" s="75">
        <f t="shared" si="1"/>
        <v>0</v>
      </c>
      <c r="K12">
        <v>0.67400000000000004</v>
      </c>
      <c r="L12">
        <f t="shared" si="2"/>
        <v>134.80000000000001</v>
      </c>
      <c r="M12">
        <f t="shared" si="3"/>
        <v>142.214</v>
      </c>
    </row>
    <row r="13" spans="1:13" ht="24.95" customHeight="1" thickBot="1" x14ac:dyDescent="0.3">
      <c r="A13" s="15" t="s">
        <v>64</v>
      </c>
      <c r="B13" s="19"/>
      <c r="C13" s="17" t="s">
        <v>57</v>
      </c>
      <c r="D13" s="77" t="s">
        <v>65</v>
      </c>
      <c r="E13" s="78">
        <v>300</v>
      </c>
      <c r="F13" s="21">
        <v>1000</v>
      </c>
      <c r="G13" s="25"/>
      <c r="H13" s="26"/>
      <c r="I13" s="23">
        <f t="shared" si="0"/>
        <v>0</v>
      </c>
      <c r="J13" s="79">
        <f t="shared" si="1"/>
        <v>0</v>
      </c>
      <c r="K13">
        <v>3.77</v>
      </c>
      <c r="L13">
        <f t="shared" si="2"/>
        <v>1131</v>
      </c>
      <c r="M13">
        <f t="shared" si="3"/>
        <v>1193.2049999999999</v>
      </c>
    </row>
    <row r="14" spans="1:13" ht="24.95" customHeight="1" thickBot="1" x14ac:dyDescent="0.3">
      <c r="A14" s="14" t="s">
        <v>66</v>
      </c>
      <c r="B14" s="27"/>
      <c r="C14" s="16" t="s">
        <v>59</v>
      </c>
      <c r="D14" s="73"/>
      <c r="E14" s="74">
        <v>100</v>
      </c>
      <c r="F14" s="20">
        <v>300</v>
      </c>
      <c r="G14" s="28"/>
      <c r="H14" s="29"/>
      <c r="I14" s="22">
        <f t="shared" si="0"/>
        <v>0</v>
      </c>
      <c r="J14" s="75">
        <f t="shared" si="1"/>
        <v>0</v>
      </c>
      <c r="K14">
        <v>0.155</v>
      </c>
      <c r="L14">
        <f t="shared" si="2"/>
        <v>15.5</v>
      </c>
      <c r="M14">
        <f t="shared" si="3"/>
        <v>16.352499999999999</v>
      </c>
    </row>
    <row r="15" spans="1:13" ht="24.95" customHeight="1" thickBot="1" x14ac:dyDescent="0.3">
      <c r="A15" s="14" t="s">
        <v>67</v>
      </c>
      <c r="B15" s="27"/>
      <c r="C15" s="16" t="s">
        <v>34</v>
      </c>
      <c r="D15" s="73"/>
      <c r="E15" s="74">
        <v>400</v>
      </c>
      <c r="F15" s="20">
        <v>600</v>
      </c>
      <c r="G15" s="28"/>
      <c r="H15" s="29"/>
      <c r="I15" s="22">
        <f t="shared" si="0"/>
        <v>0</v>
      </c>
      <c r="J15" s="75">
        <f t="shared" si="1"/>
        <v>0</v>
      </c>
      <c r="K15">
        <v>3.7</v>
      </c>
      <c r="L15">
        <f t="shared" si="2"/>
        <v>1480</v>
      </c>
      <c r="M15">
        <f t="shared" si="3"/>
        <v>1561.3999999999999</v>
      </c>
    </row>
    <row r="16" spans="1:13" ht="24.95" customHeight="1" thickBot="1" x14ac:dyDescent="0.3">
      <c r="A16" s="14" t="s">
        <v>68</v>
      </c>
      <c r="B16" s="27"/>
      <c r="C16" s="16" t="s">
        <v>57</v>
      </c>
      <c r="D16" s="73"/>
      <c r="E16" s="74">
        <v>300</v>
      </c>
      <c r="F16" s="20">
        <v>600</v>
      </c>
      <c r="G16" s="28"/>
      <c r="H16" s="29"/>
      <c r="I16" s="22">
        <f t="shared" si="0"/>
        <v>0</v>
      </c>
      <c r="J16" s="75">
        <f t="shared" si="1"/>
        <v>0</v>
      </c>
      <c r="K16">
        <v>3.62</v>
      </c>
      <c r="L16">
        <f t="shared" si="2"/>
        <v>1086</v>
      </c>
      <c r="M16">
        <f t="shared" si="3"/>
        <v>1145.73</v>
      </c>
    </row>
    <row r="17" spans="1:13" ht="24.95" customHeight="1" thickBot="1" x14ac:dyDescent="0.3">
      <c r="A17" s="15" t="s">
        <v>69</v>
      </c>
      <c r="B17" s="19"/>
      <c r="C17" s="17" t="s">
        <v>59</v>
      </c>
      <c r="D17" s="77" t="s">
        <v>65</v>
      </c>
      <c r="E17" s="78">
        <v>100</v>
      </c>
      <c r="F17" s="21">
        <v>300</v>
      </c>
      <c r="G17" s="25"/>
      <c r="H17" s="26"/>
      <c r="I17" s="23">
        <f t="shared" si="0"/>
        <v>0</v>
      </c>
      <c r="J17" s="79">
        <f t="shared" si="1"/>
        <v>0</v>
      </c>
      <c r="K17">
        <v>0.16300000000000001</v>
      </c>
      <c r="L17">
        <f t="shared" si="2"/>
        <v>16.3</v>
      </c>
      <c r="M17">
        <f t="shared" si="3"/>
        <v>17.1965</v>
      </c>
    </row>
    <row r="18" spans="1:13" ht="24.95" customHeight="1" thickBot="1" x14ac:dyDescent="0.3">
      <c r="A18" s="14" t="s">
        <v>70</v>
      </c>
      <c r="B18" s="27"/>
      <c r="C18" s="16" t="s">
        <v>57</v>
      </c>
      <c r="D18" s="73"/>
      <c r="E18" s="74">
        <v>100</v>
      </c>
      <c r="F18" s="20">
        <v>300</v>
      </c>
      <c r="G18" s="28"/>
      <c r="H18" s="29"/>
      <c r="I18" s="22">
        <f t="shared" si="0"/>
        <v>0</v>
      </c>
      <c r="J18" s="75">
        <f t="shared" si="1"/>
        <v>0</v>
      </c>
      <c r="K18">
        <v>1.4</v>
      </c>
      <c r="L18">
        <f t="shared" si="2"/>
        <v>140</v>
      </c>
      <c r="M18">
        <f t="shared" si="3"/>
        <v>147.69999999999999</v>
      </c>
    </row>
    <row r="19" spans="1:13" ht="24.95" customHeight="1" thickBot="1" x14ac:dyDescent="0.3">
      <c r="A19" s="15" t="s">
        <v>71</v>
      </c>
      <c r="B19" s="19"/>
      <c r="C19" s="17" t="s">
        <v>57</v>
      </c>
      <c r="D19" s="77" t="s">
        <v>65</v>
      </c>
      <c r="E19" s="78">
        <v>600</v>
      </c>
      <c r="F19" s="21">
        <v>1200</v>
      </c>
      <c r="G19" s="25"/>
      <c r="H19" s="26"/>
      <c r="I19" s="23">
        <f t="shared" si="0"/>
        <v>0</v>
      </c>
      <c r="J19" s="79">
        <f t="shared" si="1"/>
        <v>0</v>
      </c>
      <c r="K19">
        <v>2.1800000000000002</v>
      </c>
      <c r="L19">
        <f t="shared" si="2"/>
        <v>1308</v>
      </c>
      <c r="M19">
        <f t="shared" si="3"/>
        <v>1379.9399999999998</v>
      </c>
    </row>
    <row r="20" spans="1:13" ht="24.95" customHeight="1" thickBot="1" x14ac:dyDescent="0.3">
      <c r="A20" s="15" t="s">
        <v>72</v>
      </c>
      <c r="B20" s="19"/>
      <c r="C20" s="17" t="s">
        <v>57</v>
      </c>
      <c r="D20" s="77" t="s">
        <v>65</v>
      </c>
      <c r="E20" s="78">
        <v>200</v>
      </c>
      <c r="F20" s="21">
        <v>800</v>
      </c>
      <c r="G20" s="25"/>
      <c r="H20" s="26"/>
      <c r="I20" s="23">
        <f t="shared" si="0"/>
        <v>0</v>
      </c>
      <c r="J20" s="79">
        <f t="shared" si="1"/>
        <v>0</v>
      </c>
      <c r="K20">
        <v>3.44</v>
      </c>
      <c r="L20">
        <f t="shared" si="2"/>
        <v>688</v>
      </c>
      <c r="M20">
        <f t="shared" si="3"/>
        <v>725.83999999999992</v>
      </c>
    </row>
    <row r="21" spans="1:13" ht="24.95" customHeight="1" thickBot="1" x14ac:dyDescent="0.3">
      <c r="A21" s="14" t="s">
        <v>73</v>
      </c>
      <c r="B21" s="27"/>
      <c r="C21" s="16" t="s">
        <v>59</v>
      </c>
      <c r="D21" s="73"/>
      <c r="E21" s="74">
        <v>20</v>
      </c>
      <c r="F21" s="20">
        <v>60</v>
      </c>
      <c r="G21" s="28"/>
      <c r="H21" s="29"/>
      <c r="I21" s="22">
        <f t="shared" si="0"/>
        <v>0</v>
      </c>
      <c r="J21" s="75">
        <f t="shared" si="1"/>
        <v>0</v>
      </c>
      <c r="K21">
        <v>13.27</v>
      </c>
      <c r="L21">
        <f t="shared" si="2"/>
        <v>265.39999999999998</v>
      </c>
      <c r="M21">
        <f t="shared" si="3"/>
        <v>279.99699999999996</v>
      </c>
    </row>
    <row r="22" spans="1:13" ht="24.95" customHeight="1" thickBot="1" x14ac:dyDescent="0.3">
      <c r="A22" s="14" t="s">
        <v>74</v>
      </c>
      <c r="B22" s="27"/>
      <c r="C22" s="16" t="s">
        <v>57</v>
      </c>
      <c r="D22" s="73"/>
      <c r="E22" s="74">
        <v>200</v>
      </c>
      <c r="F22" s="20">
        <v>800</v>
      </c>
      <c r="G22" s="28"/>
      <c r="H22" s="29"/>
      <c r="I22" s="22">
        <f t="shared" si="0"/>
        <v>0</v>
      </c>
      <c r="J22" s="75">
        <f t="shared" si="1"/>
        <v>0</v>
      </c>
      <c r="K22">
        <v>2.72</v>
      </c>
      <c r="L22">
        <f t="shared" si="2"/>
        <v>544</v>
      </c>
      <c r="M22">
        <f t="shared" si="3"/>
        <v>573.91999999999996</v>
      </c>
    </row>
    <row r="23" spans="1:13" ht="24.95" customHeight="1" thickBot="1" x14ac:dyDescent="0.3">
      <c r="A23" s="14" t="s">
        <v>75</v>
      </c>
      <c r="B23" s="27"/>
      <c r="C23" s="16" t="s">
        <v>57</v>
      </c>
      <c r="D23" s="73"/>
      <c r="E23" s="74">
        <v>150</v>
      </c>
      <c r="F23" s="20">
        <v>300</v>
      </c>
      <c r="G23" s="28"/>
      <c r="H23" s="29"/>
      <c r="I23" s="22">
        <f t="shared" si="0"/>
        <v>0</v>
      </c>
      <c r="J23" s="75">
        <f t="shared" si="1"/>
        <v>0</v>
      </c>
      <c r="K23">
        <v>3.49</v>
      </c>
      <c r="L23">
        <f t="shared" si="2"/>
        <v>523.5</v>
      </c>
      <c r="M23">
        <f t="shared" si="3"/>
        <v>552.29250000000002</v>
      </c>
    </row>
    <row r="24" spans="1:13" ht="24.95" customHeight="1" thickBot="1" x14ac:dyDescent="0.3">
      <c r="A24" s="14" t="s">
        <v>76</v>
      </c>
      <c r="B24" s="27"/>
      <c r="C24" s="16" t="s">
        <v>57</v>
      </c>
      <c r="D24" s="73"/>
      <c r="E24" s="74">
        <v>300</v>
      </c>
      <c r="F24" s="20">
        <v>600</v>
      </c>
      <c r="G24" s="28"/>
      <c r="H24" s="29"/>
      <c r="I24" s="22">
        <f t="shared" si="0"/>
        <v>0</v>
      </c>
      <c r="J24" s="75">
        <f t="shared" si="1"/>
        <v>0</v>
      </c>
      <c r="K24">
        <v>3.28</v>
      </c>
      <c r="L24">
        <f t="shared" si="2"/>
        <v>983.99999999999989</v>
      </c>
      <c r="M24">
        <f t="shared" si="3"/>
        <v>1038.1199999999999</v>
      </c>
    </row>
    <row r="25" spans="1:13" ht="24.95" customHeight="1" thickBot="1" x14ac:dyDescent="0.3">
      <c r="A25" s="14" t="s">
        <v>77</v>
      </c>
      <c r="B25" s="27"/>
      <c r="C25" s="16" t="s">
        <v>59</v>
      </c>
      <c r="D25" s="73"/>
      <c r="E25" s="74">
        <v>200</v>
      </c>
      <c r="F25" s="20">
        <v>400</v>
      </c>
      <c r="G25" s="28"/>
      <c r="H25" s="29"/>
      <c r="I25" s="22">
        <f t="shared" si="0"/>
        <v>0</v>
      </c>
      <c r="J25" s="75">
        <f t="shared" si="1"/>
        <v>0</v>
      </c>
      <c r="K25">
        <v>1.24</v>
      </c>
      <c r="L25">
        <f t="shared" si="2"/>
        <v>248</v>
      </c>
      <c r="M25">
        <f t="shared" si="3"/>
        <v>261.64</v>
      </c>
    </row>
    <row r="26" spans="1:13" ht="24.95" customHeight="1" thickBot="1" x14ac:dyDescent="0.3">
      <c r="A26" s="14" t="s">
        <v>78</v>
      </c>
      <c r="B26" s="27"/>
      <c r="C26" s="16" t="s">
        <v>59</v>
      </c>
      <c r="D26" s="73"/>
      <c r="E26" s="74">
        <v>200</v>
      </c>
      <c r="F26" s="20">
        <v>400</v>
      </c>
      <c r="G26" s="28"/>
      <c r="H26" s="29"/>
      <c r="I26" s="22">
        <f t="shared" si="0"/>
        <v>0</v>
      </c>
      <c r="J26" s="75">
        <f t="shared" si="1"/>
        <v>0</v>
      </c>
      <c r="K26">
        <v>1.01</v>
      </c>
      <c r="L26">
        <f t="shared" si="2"/>
        <v>202</v>
      </c>
      <c r="M26">
        <f t="shared" si="3"/>
        <v>213.10999999999999</v>
      </c>
    </row>
    <row r="27" spans="1:13" ht="24.95" customHeight="1" thickBot="1" x14ac:dyDescent="0.3">
      <c r="A27" s="15" t="s">
        <v>79</v>
      </c>
      <c r="B27" s="19"/>
      <c r="C27" s="17" t="s">
        <v>57</v>
      </c>
      <c r="D27" s="77" t="s">
        <v>65</v>
      </c>
      <c r="E27" s="78">
        <v>300</v>
      </c>
      <c r="F27" s="21">
        <v>900</v>
      </c>
      <c r="G27" s="25"/>
      <c r="H27" s="26"/>
      <c r="I27" s="23">
        <f t="shared" si="0"/>
        <v>0</v>
      </c>
      <c r="J27" s="79">
        <f t="shared" si="1"/>
        <v>0</v>
      </c>
      <c r="K27">
        <v>4.58</v>
      </c>
      <c r="L27">
        <f t="shared" si="2"/>
        <v>1374</v>
      </c>
      <c r="M27">
        <f t="shared" si="3"/>
        <v>1449.57</v>
      </c>
    </row>
    <row r="28" spans="1:13" ht="24.95" customHeight="1" thickBot="1" x14ac:dyDescent="0.3">
      <c r="A28" s="14" t="s">
        <v>80</v>
      </c>
      <c r="B28" s="27"/>
      <c r="C28" s="16" t="s">
        <v>57</v>
      </c>
      <c r="D28" s="73"/>
      <c r="E28" s="74">
        <v>100</v>
      </c>
      <c r="F28" s="20">
        <v>300</v>
      </c>
      <c r="G28" s="28"/>
      <c r="H28" s="30"/>
      <c r="I28" s="22">
        <f>E28*H28</f>
        <v>0</v>
      </c>
      <c r="J28" s="75">
        <f t="shared" si="1"/>
        <v>0</v>
      </c>
      <c r="K28">
        <v>4.6399999999999997</v>
      </c>
      <c r="L28">
        <f t="shared" si="2"/>
        <v>463.99999999999994</v>
      </c>
      <c r="M28">
        <f t="shared" si="3"/>
        <v>489.51999999999992</v>
      </c>
    </row>
    <row r="29" spans="1:13" ht="24.95" customHeight="1" thickBot="1" x14ac:dyDescent="0.3">
      <c r="A29" s="14" t="s">
        <v>81</v>
      </c>
      <c r="B29" s="27"/>
      <c r="C29" s="16" t="s">
        <v>57</v>
      </c>
      <c r="D29" s="80"/>
      <c r="E29" s="74">
        <v>500</v>
      </c>
      <c r="F29" s="20">
        <v>1500</v>
      </c>
      <c r="G29" s="28"/>
      <c r="H29" s="30"/>
      <c r="I29" s="22">
        <f>E29*H29</f>
        <v>0</v>
      </c>
      <c r="J29" s="75">
        <f t="shared" si="1"/>
        <v>0</v>
      </c>
      <c r="K29">
        <v>2.4</v>
      </c>
      <c r="L29">
        <f t="shared" si="2"/>
        <v>1200</v>
      </c>
      <c r="M29">
        <f t="shared" si="3"/>
        <v>1266</v>
      </c>
    </row>
    <row r="30" spans="1:13" ht="24.95" customHeight="1" x14ac:dyDescent="0.25">
      <c r="H30" s="6" t="s">
        <v>82</v>
      </c>
      <c r="I30" s="75">
        <f>SUM(I7:I29)</f>
        <v>0</v>
      </c>
      <c r="J30" s="81">
        <f>ROUND(I30*1.055,2)</f>
        <v>0</v>
      </c>
      <c r="L30" s="7">
        <f>SUM(L7:L29)</f>
        <v>13859.6</v>
      </c>
      <c r="M30" s="7">
        <f t="shared" si="3"/>
        <v>14621.877999999999</v>
      </c>
    </row>
    <row r="31" spans="1:13" x14ac:dyDescent="0.25">
      <c r="A31" s="9" t="s">
        <v>83</v>
      </c>
      <c r="B31" s="9"/>
      <c r="C31" s="4"/>
      <c r="D31" s="4"/>
      <c r="E31" s="4"/>
      <c r="F31" s="4"/>
      <c r="G31" s="4"/>
      <c r="H31" s="4"/>
    </row>
    <row r="32" spans="1:13" x14ac:dyDescent="0.25">
      <c r="A32" s="3"/>
      <c r="B32" s="3"/>
      <c r="E32" s="8" t="s">
        <v>84</v>
      </c>
      <c r="F32" t="e">
        <v>#NAME?</v>
      </c>
    </row>
    <row r="33" spans="1:7" x14ac:dyDescent="0.25">
      <c r="A33" s="3"/>
      <c r="B33" s="3"/>
    </row>
    <row r="34" spans="1:7" x14ac:dyDescent="0.25">
      <c r="A34" t="s">
        <v>85</v>
      </c>
      <c r="G34" t="s">
        <v>86</v>
      </c>
    </row>
    <row r="35" spans="1:7" x14ac:dyDescent="0.25">
      <c r="A35" t="s">
        <v>87</v>
      </c>
      <c r="G35" t="s">
        <v>88</v>
      </c>
    </row>
    <row r="36" spans="1:7" x14ac:dyDescent="0.25">
      <c r="G36" t="s">
        <v>89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2C5BB4D76234FB4BF560CCE886A82" ma:contentTypeVersion="18" ma:contentTypeDescription="Crée un document." ma:contentTypeScope="" ma:versionID="707c0b4de234daff6ca437bb731166d6">
  <xsd:schema xmlns:xsd="http://www.w3.org/2001/XMLSchema" xmlns:xs="http://www.w3.org/2001/XMLSchema" xmlns:p="http://schemas.microsoft.com/office/2006/metadata/properties" xmlns:ns2="75551a96-55b9-464c-ba23-d4d2fd4a3dcb" xmlns:ns3="df6a25bc-8390-4b67-8e72-9708ea95c2ba" targetNamespace="http://schemas.microsoft.com/office/2006/metadata/properties" ma:root="true" ma:fieldsID="5d89b4ab8206a5c4ed4e089ad0518b30" ns2:_="" ns3:_="">
    <xsd:import namespace="75551a96-55b9-464c-ba23-d4d2fd4a3dcb"/>
    <xsd:import namespace="df6a25bc-8390-4b67-8e72-9708ea95c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51a96-55b9-464c-ba23-d4d2fd4a3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1ae2589-d977-4cb5-b459-c2ab56a123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a25bc-8390-4b67-8e72-9708ea95c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317588-90ad-4dcf-a0ce-766e2eb6dd4c}" ma:internalName="TaxCatchAll" ma:showField="CatchAllData" ma:web="df6a25bc-8390-4b67-8e72-9708ea95c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72F9C3-056F-4399-9C6F-2D1D1F67E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51a96-55b9-464c-ba23-d4d2fd4a3dcb"/>
    <ds:schemaRef ds:uri="df6a25bc-8390-4b67-8e72-9708ea95c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1E4E24-F82B-432D-82B4-67981E17B9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BPU LOT 1</vt:lpstr>
      <vt:lpstr>DQE LOT 1</vt:lpstr>
      <vt:lpstr>lot 3 Produits élaborés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</dc:creator>
  <cp:keywords/>
  <dc:description/>
  <cp:lastModifiedBy>Vianney Leconte</cp:lastModifiedBy>
  <cp:revision/>
  <dcterms:created xsi:type="dcterms:W3CDTF">2010-06-10T07:04:52Z</dcterms:created>
  <dcterms:modified xsi:type="dcterms:W3CDTF">2024-10-07T08:38:08Z</dcterms:modified>
  <cp:category/>
  <cp:contentStatus/>
</cp:coreProperties>
</file>